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O:\ARCEP\QOS\"/>
    </mc:Choice>
  </mc:AlternateContent>
  <xr:revisionPtr revIDLastSave="0" documentId="13_ncr:1_{3C340488-7332-4D7A-9C23-7E6C7AF09B7B}" xr6:coauthVersionLast="47" xr6:coauthVersionMax="47" xr10:uidLastSave="{00000000-0000-0000-0000-000000000000}"/>
  <bookViews>
    <workbookView xWindow="-120" yWindow="-120" windowWidth="29040" windowHeight="1584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0" i="7" l="1"/>
  <c r="M39" i="7"/>
  <c r="M38" i="7"/>
  <c r="M37" i="7"/>
  <c r="L36" i="7"/>
  <c r="K36" i="7"/>
  <c r="J36" i="7"/>
  <c r="I36" i="7"/>
  <c r="H36" i="7"/>
  <c r="G36" i="7"/>
  <c r="F36" i="7"/>
  <c r="E36" i="7"/>
  <c r="D36" i="7"/>
  <c r="C36" i="7"/>
  <c r="M36" i="7" s="1"/>
  <c r="M35" i="7"/>
  <c r="M34" i="7"/>
  <c r="M33" i="7"/>
  <c r="M32" i="7"/>
  <c r="M31" i="7"/>
  <c r="M30" i="7"/>
  <c r="M29" i="7"/>
  <c r="M28" i="7"/>
  <c r="M27" i="7"/>
  <c r="M26" i="7"/>
  <c r="M25" i="7"/>
  <c r="M24" i="7"/>
  <c r="M23" i="7"/>
  <c r="M22" i="7"/>
  <c r="M21" i="7"/>
  <c r="M20" i="7"/>
  <c r="M19" i="7"/>
  <c r="M18" i="7"/>
  <c r="M17" i="7"/>
  <c r="M16" i="7"/>
  <c r="L15" i="7"/>
  <c r="K15" i="7"/>
  <c r="J15" i="7"/>
  <c r="I15" i="7"/>
  <c r="H15" i="7"/>
  <c r="G15" i="7"/>
  <c r="F15" i="7"/>
  <c r="E15" i="7"/>
  <c r="M15" i="7" s="1"/>
  <c r="D15" i="7"/>
  <c r="C15" i="7"/>
  <c r="M14" i="7"/>
  <c r="M13" i="7"/>
  <c r="L12" i="7"/>
  <c r="K12" i="7"/>
  <c r="J12" i="7"/>
  <c r="I12" i="7"/>
  <c r="H12" i="7"/>
  <c r="G12" i="7"/>
  <c r="F12" i="7"/>
  <c r="E12" i="7"/>
  <c r="D12" i="7"/>
  <c r="C12" i="7"/>
  <c r="M12" i="7" s="1"/>
  <c r="M11" i="7"/>
  <c r="M10" i="7"/>
  <c r="H42" i="6"/>
  <c r="G42" i="6"/>
  <c r="F42" i="6"/>
  <c r="E42" i="6"/>
  <c r="D42" i="6"/>
  <c r="C42" i="6"/>
  <c r="I42" i="6" s="1"/>
  <c r="I41" i="6"/>
  <c r="I40" i="6"/>
  <c r="H39" i="6"/>
  <c r="G39" i="6"/>
  <c r="F39" i="6"/>
  <c r="E39" i="6"/>
  <c r="D39" i="6"/>
  <c r="C39" i="6"/>
  <c r="I39" i="6" s="1"/>
  <c r="I38" i="6"/>
  <c r="I37" i="6"/>
  <c r="I36" i="6"/>
  <c r="H36" i="6"/>
  <c r="G36" i="6"/>
  <c r="F36" i="6"/>
  <c r="E36" i="6"/>
  <c r="D36" i="6"/>
  <c r="C36" i="6"/>
  <c r="I35" i="6"/>
  <c r="I34" i="6"/>
  <c r="I33" i="6"/>
  <c r="H32" i="6"/>
  <c r="G32" i="6"/>
  <c r="F32" i="6"/>
  <c r="E32" i="6"/>
  <c r="D32" i="6"/>
  <c r="C32" i="6"/>
  <c r="I32" i="6" s="1"/>
  <c r="I31" i="6"/>
  <c r="I30" i="6"/>
  <c r="H29" i="6"/>
  <c r="G29" i="6"/>
  <c r="F29" i="6"/>
  <c r="E29" i="6"/>
  <c r="D29" i="6"/>
  <c r="C29" i="6"/>
  <c r="I29" i="6" s="1"/>
  <c r="I28" i="6"/>
  <c r="I27" i="6"/>
  <c r="I26" i="6"/>
  <c r="H25" i="6"/>
  <c r="G25" i="6"/>
  <c r="F25" i="6"/>
  <c r="E25" i="6"/>
  <c r="D25" i="6"/>
  <c r="C25" i="6"/>
  <c r="I25" i="6" s="1"/>
  <c r="I24" i="6"/>
  <c r="I23" i="6"/>
  <c r="H22" i="6"/>
  <c r="G22" i="6"/>
  <c r="F22" i="6"/>
  <c r="E22" i="6"/>
  <c r="D22" i="6"/>
  <c r="C22" i="6"/>
  <c r="I22" i="6" s="1"/>
  <c r="I21" i="6"/>
  <c r="I20" i="6"/>
  <c r="I19" i="6"/>
  <c r="I18" i="6"/>
  <c r="I17" i="6"/>
  <c r="I16" i="6"/>
  <c r="H15" i="6"/>
  <c r="G15" i="6"/>
  <c r="F15" i="6"/>
  <c r="E15" i="6"/>
  <c r="D15" i="6"/>
  <c r="C15" i="6"/>
  <c r="I15" i="6" s="1"/>
  <c r="I14" i="6"/>
  <c r="I13" i="6"/>
  <c r="H12" i="6"/>
  <c r="G12" i="6"/>
  <c r="F12" i="6"/>
  <c r="E12" i="6"/>
  <c r="I12" i="6" s="1"/>
  <c r="D12" i="6"/>
  <c r="C12" i="6"/>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B26" i="1" l="1"/>
</calcChain>
</file>

<file path=xl/sharedStrings.xml><?xml version="1.0" encoding="utf-8"?>
<sst xmlns="http://schemas.openxmlformats.org/spreadsheetml/2006/main" count="960" uniqueCount="114">
  <si>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</si>
  <si>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</si>
  <si>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</si>
  <si>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</si>
  <si>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</si>
  <si>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</si>
  <si>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</si>
  <si>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</si>
  <si>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</si>
  <si>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</si>
  <si>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</si>
  <si>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</si>
  <si>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color indexed="64"/>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</si>
  <si>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</si>
  <si>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</si>
  <si>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</si>
  <si>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</si>
  <si>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</si>
  <si>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</si>
  <si>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</si>
  <si>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</si>
  <si>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</si>
  <si>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</si>
  <si>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</si>
  <si>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</si>
  <si>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</si>
  <si>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</si>
  <si>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</si>
  <si>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</si>
  <si>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</si>
  <si>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</si>
  <si>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</si>
  <si>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</si>
  <si>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</si>
  <si>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</si>
  <si>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</si>
  <si>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</si>
  <si>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</si>
  <si>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</si>
  <si>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</si>
  <si>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</si>
  <si>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</si>
  <si>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</si>
  <si>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</si>
  <si>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</si>
  <si>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</si>
  <si>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</si>
  <si>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</si>
  <si>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</si>
  <si>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</si>
  <si>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</si>
  <si>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</si>
  <si>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</si>
  <si>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</si>
  <si>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</si>
  <si>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</si>
  <si>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</si>
  <si>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</si>
  <si>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</si>
  <si>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</si>
  <si>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</si>
  <si>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</si>
  <si>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</si>
  <si>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</si>
  <si>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</si>
  <si>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</si>
  <si>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</si>
  <si>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</si>
  <si>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</si>
  <si>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</si>
  <si>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</si>
  <si>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</si>
  <si>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</si>
  <si>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</si>
  <si>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</si>
  <si>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</si>
  <si>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</si>
  <si>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</si>
  <si>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</si>
  <si>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</si>
  <si>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</si>
  <si>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</si>
  <si>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</si>
  <si>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</si>
  <si>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</si>
  <si>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</si>
  <si>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</si>
  <si>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</si>
  <si>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</si>
  <si>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</si>
  <si>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</si>
  <si>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</si>
  <si>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</si>
  <si>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</si>
  <si>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</si>
  <si>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</si>
  <si>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</si>
  <si>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</si>
  <si>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50e centile</t>
  </si>
  <si>
    <t>Délai d'envoi du compte-rendu de mise en service commerciale de la ligne par l'OC</t>
  </si>
  <si>
    <t xml:space="preserve">Taux de commande qui font l'objet d'un réapprovisionnement à chaud - Origine OI </t>
  </si>
  <si>
    <t>Taux de prise en charge des appels téléphoniques en moins de 3 minutes</t>
  </si>
  <si>
    <t>Nombre d'heures</t>
  </si>
  <si>
    <t>Bouygues Telecom</t>
  </si>
  <si>
    <t>Free</t>
  </si>
  <si>
    <t>Orange</t>
  </si>
  <si>
    <t>SFR</t>
  </si>
  <si>
    <t xml:space="preserve">… </t>
  </si>
  <si>
    <t>Taux de commande qui font l'objet d'un réapprovisionnement à chaud - Origine OI et OC</t>
  </si>
  <si>
    <t>Taux d'indisponibilité de l'assistance téléphonique</t>
  </si>
  <si>
    <t>Interruption maximum de services (annuelle)</t>
  </si>
  <si>
    <t>%</t>
  </si>
  <si>
    <t>2022</t>
  </si>
  <si>
    <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</si>
</sst>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000"/>
    <numFmt numFmtId="166" formatCode="0.00000"/>
    <numFmt numFmtId="167" formatCode="0.0000%"/>
  </numFmts>
  <fonts count="38"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color indexed="64"/>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0"/>
      <color indexed="64"/>
      <name val="Arial"/>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color indexed="64"/>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
      <left style="dashed">
        <color theme="1"/>
      </left>
      <right/>
      <top style="dashed">
        <color theme="1"/>
      </top>
      <bottom style="hair">
        <color theme="1"/>
      </bottom>
      <diagonal/>
    </border>
    <border>
      <left/>
      <right style="hair">
        <color theme="1"/>
      </right>
      <top style="dashed">
        <color theme="1"/>
      </top>
      <bottom style="hair">
        <color theme="1"/>
      </bottom>
      <diagonal/>
    </border>
    <border>
      <left style="dashed">
        <color theme="1"/>
      </left>
      <right/>
      <top style="hair">
        <color theme="1"/>
      </top>
      <bottom style="hair">
        <color theme="1"/>
      </bottom>
      <diagonal/>
    </border>
    <border>
      <left/>
      <right style="hair">
        <color theme="1"/>
      </right>
      <top style="hair">
        <color theme="1"/>
      </top>
      <bottom style="hair">
        <color theme="1"/>
      </bottom>
      <diagonal/>
    </border>
    <border>
      <left style="dashed">
        <color theme="1"/>
      </left>
      <right/>
      <top style="hair">
        <color theme="1"/>
      </top>
      <bottom style="dashed">
        <color theme="1"/>
      </bottom>
      <diagonal/>
    </border>
    <border>
      <left/>
      <right style="hair">
        <color theme="1"/>
      </right>
      <top style="hair">
        <color theme="1"/>
      </top>
      <bottom style="dashed">
        <color theme="1"/>
      </bottom>
      <diagonal/>
    </border>
    <border>
      <left style="hair">
        <color theme="1"/>
      </left>
      <right style="dashed">
        <color theme="1"/>
      </right>
      <top style="hair">
        <color theme="1"/>
      </top>
      <bottom style="dashed">
        <color theme="1"/>
      </bottom>
      <diagonal/>
    </border>
  </borders>
  <cellStyleXfs count="214">
    <xf numFmtId="0" fontId="0" fillId="0" borderId="0"/>
    <xf numFmtId="0" fontId="35" fillId="2" borderId="0" applyNumberFormat="0" applyBorder="0"/>
    <xf numFmtId="0" fontId="35" fillId="2" borderId="0" applyNumberFormat="0" applyBorder="0"/>
    <xf numFmtId="0" fontId="35" fillId="3" borderId="0" applyNumberFormat="0" applyBorder="0"/>
    <xf numFmtId="0" fontId="35" fillId="3" borderId="0" applyNumberFormat="0" applyBorder="0"/>
    <xf numFmtId="0" fontId="35" fillId="4" borderId="0" applyNumberFormat="0" applyBorder="0"/>
    <xf numFmtId="0" fontId="35" fillId="4" borderId="0" applyNumberFormat="0" applyBorder="0"/>
    <xf numFmtId="0" fontId="35" fillId="5" borderId="0" applyNumberFormat="0" applyBorder="0"/>
    <xf numFmtId="0" fontId="35" fillId="5" borderId="0" applyNumberFormat="0" applyBorder="0"/>
    <xf numFmtId="0" fontId="35" fillId="6" borderId="0" applyNumberFormat="0" applyBorder="0"/>
    <xf numFmtId="0" fontId="35" fillId="6" borderId="0" applyNumberFormat="0" applyBorder="0"/>
    <xf numFmtId="0" fontId="35" fillId="7" borderId="0" applyNumberFormat="0" applyBorder="0"/>
    <xf numFmtId="0" fontId="35" fillId="7" borderId="0" applyNumberFormat="0" applyBorder="0"/>
    <xf numFmtId="0" fontId="35" fillId="8" borderId="0" applyNumberFormat="0" applyBorder="0"/>
    <xf numFmtId="0" fontId="35" fillId="8" borderId="0" applyNumberFormat="0" applyBorder="0"/>
    <xf numFmtId="0" fontId="35" fillId="9" borderId="0" applyNumberFormat="0" applyBorder="0"/>
    <xf numFmtId="0" fontId="35" fillId="9" borderId="0" applyNumberFormat="0" applyBorder="0"/>
    <xf numFmtId="0" fontId="35" fillId="10" borderId="0" applyNumberFormat="0" applyBorder="0"/>
    <xf numFmtId="0" fontId="35" fillId="10" borderId="0" applyNumberFormat="0" applyBorder="0"/>
    <xf numFmtId="0" fontId="35" fillId="11" borderId="0" applyNumberFormat="0" applyBorder="0"/>
    <xf numFmtId="0" fontId="35" fillId="11" borderId="0" applyNumberFormat="0" applyBorder="0"/>
    <xf numFmtId="0" fontId="35" fillId="12" borderId="0" applyNumberFormat="0" applyBorder="0"/>
    <xf numFmtId="0" fontId="35" fillId="12" borderId="0" applyNumberFormat="0" applyBorder="0"/>
    <xf numFmtId="0" fontId="35" fillId="13" borderId="0" applyNumberFormat="0" applyBorder="0"/>
    <xf numFmtId="0" fontId="35" fillId="13" borderId="0" applyNumberFormat="0" applyBorder="0"/>
    <xf numFmtId="0" fontId="1" fillId="14" borderId="0" applyNumberFormat="0" applyBorder="0"/>
    <xf numFmtId="0" fontId="1" fillId="14" borderId="0" applyNumberFormat="0" applyBorder="0"/>
    <xf numFmtId="0" fontId="1" fillId="14" borderId="0" applyNumberFormat="0" applyBorder="0"/>
    <xf numFmtId="0" fontId="1" fillId="15" borderId="0" applyNumberFormat="0" applyBorder="0"/>
    <xf numFmtId="0" fontId="1" fillId="15" borderId="0" applyNumberFormat="0" applyBorder="0"/>
    <xf numFmtId="0" fontId="1" fillId="15" borderId="0" applyNumberFormat="0" applyBorder="0"/>
    <xf numFmtId="0" fontId="1" fillId="16" borderId="0" applyNumberFormat="0" applyBorder="0"/>
    <xf numFmtId="0" fontId="1" fillId="16" borderId="0" applyNumberFormat="0" applyBorder="0"/>
    <xf numFmtId="0" fontId="1" fillId="16" borderId="0" applyNumberFormat="0" applyBorder="0"/>
    <xf numFmtId="0" fontId="1" fillId="17" borderId="0" applyNumberFormat="0" applyBorder="0"/>
    <xf numFmtId="0" fontId="1" fillId="17" borderId="0" applyNumberFormat="0" applyBorder="0"/>
    <xf numFmtId="0" fontId="1" fillId="17" borderId="0" applyNumberFormat="0" applyBorder="0"/>
    <xf numFmtId="0" fontId="1" fillId="18" borderId="0" applyNumberFormat="0" applyBorder="0"/>
    <xf numFmtId="0" fontId="1" fillId="18" borderId="0" applyNumberFormat="0" applyBorder="0"/>
    <xf numFmtId="0" fontId="1" fillId="18" borderId="0" applyNumberFormat="0" applyBorder="0"/>
    <xf numFmtId="0" fontId="1" fillId="19" borderId="0" applyNumberFormat="0" applyBorder="0"/>
    <xf numFmtId="0" fontId="1" fillId="19" borderId="0" applyNumberFormat="0" applyBorder="0"/>
    <xf numFmtId="0" fontId="1" fillId="19" borderId="0" applyNumberFormat="0" applyBorder="0"/>
    <xf numFmtId="0" fontId="1" fillId="20" borderId="0" applyNumberFormat="0" applyBorder="0"/>
    <xf numFmtId="0" fontId="1" fillId="20" borderId="0" applyNumberFormat="0" applyBorder="0"/>
    <xf numFmtId="0" fontId="1" fillId="21" borderId="0" applyNumberFormat="0" applyBorder="0"/>
    <xf numFmtId="0" fontId="1" fillId="21" borderId="0" applyNumberFormat="0" applyBorder="0"/>
    <xf numFmtId="0" fontId="1" fillId="22" borderId="0" applyNumberFormat="0" applyBorder="0"/>
    <xf numFmtId="0" fontId="1" fillId="22" borderId="0" applyNumberFormat="0" applyBorder="0"/>
    <xf numFmtId="0" fontId="1" fillId="23" borderId="0" applyNumberFormat="0" applyBorder="0"/>
    <xf numFmtId="0" fontId="1" fillId="23" borderId="0" applyNumberFormat="0" applyBorder="0"/>
    <xf numFmtId="0" fontId="1" fillId="24" borderId="0" applyNumberFormat="0" applyBorder="0"/>
    <xf numFmtId="0" fontId="1" fillId="24" borderId="0" applyNumberFormat="0" applyBorder="0"/>
    <xf numFmtId="0" fontId="1" fillId="25" borderId="0" applyNumberFormat="0" applyBorder="0"/>
    <xf numFmtId="0" fontId="1" fillId="25" borderId="0" applyNumberFormat="0" applyBorder="0"/>
    <xf numFmtId="0" fontId="2" fillId="0" borderId="0" applyNumberFormat="0" applyFill="0" applyBorder="0"/>
    <xf numFmtId="0" fontId="2" fillId="0" borderId="0" applyNumberFormat="0" applyFill="0" applyBorder="0"/>
    <xf numFmtId="0" fontId="3" fillId="26" borderId="1" applyNumberFormat="0"/>
    <xf numFmtId="0" fontId="3" fillId="26" borderId="1" applyNumberFormat="0"/>
    <xf numFmtId="0" fontId="4" fillId="0" borderId="2" applyNumberFormat="0" applyFill="0"/>
    <xf numFmtId="0" fontId="4" fillId="0" borderId="2" applyNumberFormat="0" applyFill="0"/>
    <xf numFmtId="0" fontId="35" fillId="27" borderId="3" applyNumberFormat="0" applyFont="0"/>
    <xf numFmtId="0" fontId="35" fillId="27" borderId="3" applyNumberFormat="0" applyFont="0"/>
    <xf numFmtId="0" fontId="35" fillId="27" borderId="3" applyNumberFormat="0" applyFont="0"/>
    <xf numFmtId="0" fontId="5" fillId="28" borderId="1" applyNumberFormat="0"/>
    <xf numFmtId="0" fontId="5" fillId="28" borderId="1" applyNumberFormat="0"/>
    <xf numFmtId="0" fontId="6" fillId="0" borderId="0"/>
    <xf numFmtId="0" fontId="6" fillId="0" borderId="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7" fillId="0" borderId="0" applyNumberFormat="0" applyFill="0" applyBorder="0"/>
    <xf numFmtId="0" fontId="8" fillId="29" borderId="0" applyNumberFormat="0" applyBorder="0"/>
    <xf numFmtId="0" fontId="8" fillId="29" borderId="0" applyNumberFormat="0" applyBorder="0"/>
    <xf numFmtId="0" fontId="9" fillId="0" borderId="0" applyNumberFormat="0" applyFill="0" applyBorder="0"/>
    <xf numFmtId="0" fontId="10" fillId="0" borderId="0" applyNumberFormat="0" applyFill="0" applyBorder="0">
      <alignment vertical="top"/>
    </xf>
    <xf numFmtId="164" fontId="35" fillId="0" borderId="0" applyFont="0" applyFill="0" applyBorder="0"/>
    <xf numFmtId="164" fontId="35" fillId="0" borderId="0" applyFont="0" applyFill="0" applyBorder="0"/>
    <xf numFmtId="164" fontId="35" fillId="0" borderId="0" applyFont="0" applyFill="0" applyBorder="0"/>
    <xf numFmtId="164" fontId="35" fillId="0" borderId="0" applyFont="0" applyFill="0" applyBorder="0"/>
    <xf numFmtId="0" fontId="11" fillId="30" borderId="0" applyNumberFormat="0" applyBorder="0"/>
    <xf numFmtId="0" fontId="11" fillId="30" borderId="0" applyNumberFormat="0" applyBorder="0"/>
    <xf numFmtId="0" fontId="11" fillId="30" borderId="0" applyNumberFormat="0" applyBorder="0"/>
    <xf numFmtId="0" fontId="3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5" fillId="0" borderId="0"/>
    <xf numFmtId="0" fontId="6" fillId="0" borderId="0"/>
    <xf numFmtId="0" fontId="35"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4" fillId="0" borderId="0"/>
    <xf numFmtId="0" fontId="12" fillId="0" borderId="0"/>
    <xf numFmtId="0" fontId="35" fillId="0" borderId="0"/>
    <xf numFmtId="0" fontId="14" fillId="0" borderId="0"/>
    <xf numFmtId="0" fontId="3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35" fillId="0" borderId="0"/>
    <xf numFmtId="0" fontId="14" fillId="0" borderId="0"/>
    <xf numFmtId="0" fontId="14" fillId="0" borderId="0"/>
    <xf numFmtId="0" fontId="13" fillId="0" borderId="0"/>
    <xf numFmtId="0" fontId="13" fillId="0" borderId="0"/>
    <xf numFmtId="0" fontId="35" fillId="0" borderId="0"/>
    <xf numFmtId="0" fontId="14" fillId="0" borderId="0"/>
    <xf numFmtId="0" fontId="12" fillId="0" borderId="0"/>
    <xf numFmtId="0" fontId="14" fillId="0" borderId="0"/>
    <xf numFmtId="0" fontId="14"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5" fillId="0" borderId="0"/>
    <xf numFmtId="0" fontId="12" fillId="0" borderId="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35" fillId="0" borderId="0" applyFont="0" applyFill="0" applyBorder="0"/>
    <xf numFmtId="9" fontId="6" fillId="0" borderId="0" applyFont="0" applyFill="0" applyBorder="0"/>
    <xf numFmtId="9" fontId="6" fillId="0" borderId="0" applyFont="0" applyFill="0" applyBorder="0"/>
    <xf numFmtId="9" fontId="35" fillId="0" borderId="0" applyFont="0" applyFill="0" applyBorder="0"/>
    <xf numFmtId="9" fontId="12" fillId="0" borderId="0" applyFont="0" applyFill="0" applyBorder="0"/>
    <xf numFmtId="9" fontId="6" fillId="0" borderId="0" applyFont="0" applyFill="0" applyBorder="0"/>
    <xf numFmtId="9" fontId="6"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9" fontId="12" fillId="0" borderId="0" applyFont="0" applyFill="0" applyBorder="0"/>
    <xf numFmtId="0" fontId="15" fillId="31" borderId="0" applyNumberFormat="0" applyBorder="0"/>
    <xf numFmtId="0" fontId="15" fillId="31" borderId="0" applyNumberFormat="0" applyBorder="0"/>
    <xf numFmtId="0" fontId="16" fillId="26" borderId="4" applyNumberFormat="0"/>
    <xf numFmtId="0" fontId="16" fillId="26" borderId="4" applyNumberFormat="0"/>
    <xf numFmtId="0" fontId="17" fillId="0" borderId="0" applyNumberFormat="0" applyFill="0" applyBorder="0"/>
    <xf numFmtId="0" fontId="17" fillId="0" borderId="0" applyNumberFormat="0" applyFill="0" applyBorder="0"/>
    <xf numFmtId="0" fontId="18" fillId="0" borderId="0" applyNumberFormat="0" applyFill="0" applyBorder="0"/>
    <xf numFmtId="0" fontId="19" fillId="0" borderId="0" applyNumberFormat="0" applyFill="0" applyBorder="0"/>
    <xf numFmtId="0" fontId="20" fillId="0" borderId="5" applyNumberFormat="0" applyFill="0"/>
    <xf numFmtId="0" fontId="20" fillId="0" borderId="5" applyNumberFormat="0" applyFill="0"/>
    <xf numFmtId="0" fontId="21" fillId="0" borderId="6" applyNumberFormat="0" applyFill="0"/>
    <xf numFmtId="0" fontId="21" fillId="0" borderId="6" applyNumberFormat="0" applyFill="0"/>
    <xf numFmtId="0" fontId="22" fillId="0" borderId="7" applyNumberFormat="0" applyFill="0"/>
    <xf numFmtId="0" fontId="22" fillId="0" borderId="7" applyNumberFormat="0" applyFill="0"/>
    <xf numFmtId="0" fontId="22" fillId="0" borderId="0" applyNumberFormat="0" applyFill="0" applyBorder="0"/>
    <xf numFmtId="0" fontId="22" fillId="0" borderId="0" applyNumberFormat="0" applyFill="0" applyBorder="0"/>
    <xf numFmtId="0" fontId="23" fillId="0" borderId="8" applyNumberFormat="0" applyFill="0"/>
    <xf numFmtId="0" fontId="23" fillId="0" borderId="8" applyNumberFormat="0" applyFill="0"/>
    <xf numFmtId="0" fontId="24" fillId="32" borderId="9" applyNumberFormat="0"/>
    <xf numFmtId="0" fontId="24" fillId="32" borderId="9" applyNumberFormat="0"/>
  </cellStyleXfs>
  <cellXfs count="156">
    <xf numFmtId="0" fontId="0" fillId="0" borderId="0" xfId="0"/>
    <xf numFmtId="0" fontId="0" fillId="0" borderId="0" xfId="0" applyAlignment="1">
      <alignment horizontal="center" vertical="center"/>
    </xf>
    <xf numFmtId="0" fontId="26"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lignment horizontal="center" vertical="center"/>
    </xf>
    <xf numFmtId="0" fontId="27" fillId="34" borderId="14" xfId="0" applyFont="1" applyFill="1" applyBorder="1" applyAlignment="1">
      <alignment horizontal="center" vertical="center" wrapText="1"/>
    </xf>
    <xf numFmtId="0" fontId="28" fillId="34" borderId="13" xfId="80" applyFont="1" applyFill="1" applyBorder="1" applyAlignment="1">
      <alignment horizontal="center" vertical="center" wrapText="1"/>
    </xf>
    <xf numFmtId="49" fontId="0" fillId="35" borderId="16" xfId="0" applyNumberFormat="1" applyFill="1" applyBorder="1" applyAlignment="1">
      <alignment horizontal="center" vertical="center"/>
    </xf>
    <xf numFmtId="0" fontId="27" fillId="34" borderId="0" xfId="0" applyFont="1" applyFill="1" applyAlignment="1">
      <alignment horizontal="center" vertical="center"/>
    </xf>
    <xf numFmtId="0" fontId="27" fillId="34" borderId="14" xfId="0" applyFont="1" applyFill="1" applyBorder="1" applyAlignment="1">
      <alignment horizontal="left" vertical="center"/>
    </xf>
    <xf numFmtId="0" fontId="26" fillId="34" borderId="17" xfId="0" applyFont="1" applyFill="1" applyBorder="1" applyAlignment="1">
      <alignment horizontal="center" vertical="center" wrapText="1"/>
    </xf>
    <xf numFmtId="0" fontId="27" fillId="34" borderId="18" xfId="0" applyFont="1" applyFill="1" applyBorder="1" applyAlignment="1">
      <alignment horizontal="center" vertical="center"/>
    </xf>
    <xf numFmtId="0" fontId="27" fillId="34" borderId="19" xfId="0" applyFont="1" applyFill="1" applyBorder="1" applyAlignment="1">
      <alignment horizontal="left" vertical="center" wrapText="1"/>
    </xf>
    <xf numFmtId="0" fontId="9" fillId="34" borderId="0" xfId="80" applyFont="1" applyFill="1" applyAlignment="1">
      <alignment horizontal="center" vertical="center" wrapText="1"/>
    </xf>
    <xf numFmtId="0" fontId="29"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ont="1" applyFill="1" applyBorder="1" applyAlignment="1">
      <alignment horizontal="center" vertical="center"/>
    </xf>
    <xf numFmtId="0" fontId="27" fillId="34" borderId="22" xfId="0" applyFont="1" applyFill="1" applyBorder="1" applyAlignment="1">
      <alignment horizontal="center" vertical="center" wrapText="1"/>
    </xf>
    <xf numFmtId="0" fontId="9" fillId="34" borderId="16" xfId="80" applyFont="1" applyFill="1" applyBorder="1" applyAlignment="1">
      <alignment horizontal="center" vertical="center"/>
    </xf>
    <xf numFmtId="0" fontId="27" fillId="34" borderId="16" xfId="0" applyFont="1" applyFill="1" applyBorder="1" applyAlignment="1">
      <alignment horizontal="center" vertical="center" wrapText="1"/>
    </xf>
    <xf numFmtId="0" fontId="9" fillId="34" borderId="21" xfId="80" applyFont="1" applyFill="1" applyBorder="1" applyAlignment="1">
      <alignment horizontal="center" vertical="center"/>
    </xf>
    <xf numFmtId="0" fontId="9" fillId="0" borderId="22" xfId="80" applyFont="1" applyBorder="1" applyAlignment="1">
      <alignment horizontal="center" vertical="center"/>
    </xf>
    <xf numFmtId="0" fontId="0" fillId="36" borderId="23" xfId="0" applyFill="1" applyBorder="1" applyAlignment="1">
      <alignment horizontal="center" vertical="center" wrapText="1"/>
    </xf>
    <xf numFmtId="0" fontId="27"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7"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7" fillId="34" borderId="27" xfId="0" applyFont="1" applyFill="1" applyBorder="1" applyAlignment="1">
      <alignment horizontal="left" vertical="center" wrapText="1"/>
    </xf>
    <xf numFmtId="0" fontId="30"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3" fillId="40" borderId="20" xfId="0" applyNumberFormat="1" applyFont="1" applyFill="1" applyBorder="1" applyAlignment="1">
      <alignment horizontal="center" vertical="center"/>
    </xf>
    <xf numFmtId="49" fontId="0" fillId="35" borderId="15" xfId="0" applyNumberFormat="1" applyFill="1" applyBorder="1" applyAlignment="1">
      <alignment vertical="center"/>
    </xf>
    <xf numFmtId="49" fontId="0" fillId="35" borderId="27" xfId="0" applyNumberFormat="1" applyFill="1" applyBorder="1" applyAlignment="1">
      <alignment vertical="center"/>
    </xf>
    <xf numFmtId="49" fontId="0" fillId="35" borderId="27" xfId="0" applyNumberFormat="1" applyFill="1" applyBorder="1" applyAlignment="1">
      <alignment horizontal="center" vertical="center"/>
    </xf>
    <xf numFmtId="49" fontId="0" fillId="35" borderId="27" xfId="0" applyNumberFormat="1" applyFill="1" applyBorder="1" applyAlignment="1">
      <alignment vertical="center" wrapText="1"/>
    </xf>
    <xf numFmtId="49" fontId="23" fillId="0" borderId="16" xfId="0" applyNumberFormat="1" applyFont="1" applyBorder="1" applyAlignment="1">
      <alignment horizontal="center" vertical="center"/>
    </xf>
    <xf numFmtId="49" fontId="23" fillId="0" borderId="16" xfId="0" applyNumberFormat="1" applyFont="1" applyBorder="1" applyAlignment="1">
      <alignment horizontal="center" vertical="center" wrapText="1"/>
    </xf>
    <xf numFmtId="49" fontId="0" fillId="35" borderId="16" xfId="0" applyNumberFormat="1" applyFill="1" applyBorder="1" applyAlignment="1">
      <alignment vertical="center"/>
    </xf>
    <xf numFmtId="49" fontId="0" fillId="0" borderId="0" xfId="0" applyNumberFormat="1"/>
    <xf numFmtId="49" fontId="0" fillId="35" borderId="0" xfId="0" applyNumberFormat="1" applyFill="1"/>
    <xf numFmtId="49" fontId="0" fillId="0" borderId="0" xfId="0" applyNumberFormat="1" applyAlignment="1">
      <alignment horizontal="center" vertical="center"/>
    </xf>
    <xf numFmtId="49" fontId="23" fillId="42" borderId="31" xfId="0" applyNumberFormat="1" applyFont="1" applyFill="1" applyBorder="1" applyAlignment="1">
      <alignment horizontal="center" vertical="center"/>
    </xf>
    <xf numFmtId="49" fontId="23" fillId="43" borderId="32" xfId="0" applyNumberFormat="1" applyFont="1" applyFill="1" applyBorder="1" applyAlignment="1">
      <alignment horizontal="center" vertical="center"/>
    </xf>
    <xf numFmtId="49" fontId="0" fillId="35" borderId="22" xfId="0" applyNumberFormat="1" applyFill="1" applyBorder="1" applyAlignment="1">
      <alignment horizontal="center" vertical="center"/>
    </xf>
    <xf numFmtId="0" fontId="0" fillId="0" borderId="0" xfId="0" applyAlignment="1">
      <alignment horizontal="center" vertical="center" wrapText="1"/>
    </xf>
    <xf numFmtId="0" fontId="32" fillId="0" borderId="0" xfId="0" applyFont="1" applyAlignment="1">
      <alignment horizontal="center" vertical="center" wrapText="1"/>
    </xf>
    <xf numFmtId="0" fontId="0" fillId="34" borderId="0" xfId="0" applyFill="1" applyAlignment="1">
      <alignment horizontal="center" vertical="center" wrapText="1"/>
    </xf>
    <xf numFmtId="0" fontId="33" fillId="0" borderId="20" xfId="0" applyFont="1" applyBorder="1" applyAlignment="1">
      <alignment horizontal="center" vertical="center" wrapText="1"/>
    </xf>
    <xf numFmtId="0" fontId="33" fillId="0" borderId="16" xfId="0" applyFont="1" applyBorder="1" applyAlignment="1">
      <alignment horizontal="center" vertical="center" wrapText="1"/>
    </xf>
    <xf numFmtId="165" fontId="23" fillId="0" borderId="22" xfId="0" applyNumberFormat="1" applyFont="1" applyBorder="1" applyAlignment="1">
      <alignment horizontal="center" vertical="center" wrapText="1"/>
    </xf>
    <xf numFmtId="165" fontId="34" fillId="0" borderId="22" xfId="0" applyNumberFormat="1" applyFont="1" applyBorder="1" applyAlignment="1">
      <alignment horizontal="center" vertical="center" wrapText="1"/>
    </xf>
    <xf numFmtId="1" fontId="0" fillId="36" borderId="23" xfId="0" applyNumberFormat="1" applyFill="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3" xfId="0" quotePrefix="1" applyNumberFormat="1" applyFill="1" applyBorder="1" applyAlignment="1">
      <alignment horizontal="center" vertical="center" wrapText="1"/>
    </xf>
    <xf numFmtId="0" fontId="32" fillId="0" borderId="0" xfId="0" applyFont="1" applyAlignment="1">
      <alignment horizontal="left" vertical="center"/>
    </xf>
    <xf numFmtId="165" fontId="34" fillId="0" borderId="16" xfId="0" applyNumberFormat="1" applyFont="1" applyBorder="1" applyAlignment="1">
      <alignment horizontal="center" vertical="center" wrapText="1"/>
    </xf>
    <xf numFmtId="1" fontId="0" fillId="36" borderId="24" xfId="0" applyNumberFormat="1" applyFill="1" applyBorder="1" applyAlignment="1">
      <alignment horizontal="center" vertical="center" wrapText="1"/>
    </xf>
    <xf numFmtId="1" fontId="0" fillId="36" borderId="34" xfId="0" applyNumberFormat="1" applyFill="1" applyBorder="1" applyAlignment="1">
      <alignment horizontal="center" vertical="center" wrapText="1"/>
    </xf>
    <xf numFmtId="165" fontId="0" fillId="37" borderId="35" xfId="179" applyNumberFormat="1" applyFont="1" applyFill="1" applyBorder="1" applyAlignment="1">
      <alignment horizontal="center" vertical="center" wrapText="1"/>
    </xf>
    <xf numFmtId="165" fontId="0" fillId="38" borderId="36" xfId="0" applyNumberFormat="1" applyFill="1" applyBorder="1" applyAlignment="1">
      <alignment horizontal="center" vertical="center" wrapText="1"/>
    </xf>
    <xf numFmtId="165" fontId="0" fillId="38" borderId="37" xfId="0" applyNumberFormat="1" applyFill="1" applyBorder="1" applyAlignment="1">
      <alignment horizontal="center" vertical="center" wrapText="1"/>
    </xf>
    <xf numFmtId="166" fontId="0" fillId="37" borderId="35" xfId="179" applyNumberFormat="1" applyFont="1" applyFill="1" applyBorder="1" applyAlignment="1">
      <alignment horizontal="center" vertical="center" wrapText="1"/>
    </xf>
    <xf numFmtId="2" fontId="0" fillId="37" borderId="35" xfId="179" applyNumberFormat="1" applyFont="1" applyFill="1" applyBorder="1" applyAlignment="1">
      <alignment horizontal="center" vertical="center" wrapText="1"/>
    </xf>
    <xf numFmtId="0" fontId="23" fillId="0" borderId="0" xfId="0" applyFont="1" applyAlignment="1">
      <alignment horizontal="center" vertical="center" wrapText="1"/>
    </xf>
    <xf numFmtId="0" fontId="34" fillId="0" borderId="22" xfId="0" applyFont="1" applyBorder="1" applyAlignment="1">
      <alignment horizontal="center" vertical="center" wrapText="1"/>
    </xf>
    <xf numFmtId="0" fontId="34" fillId="0" borderId="16" xfId="0" applyFont="1" applyBorder="1" applyAlignment="1">
      <alignment horizontal="center" vertical="center" wrapText="1"/>
    </xf>
    <xf numFmtId="0" fontId="23" fillId="0" borderId="22" xfId="0" applyFont="1" applyBorder="1" applyAlignment="1">
      <alignment horizontal="center" vertical="center" wrapText="1"/>
    </xf>
    <xf numFmtId="10" fontId="0" fillId="37" borderId="35" xfId="179" applyNumberFormat="1" applyFont="1" applyFill="1" applyBorder="1" applyAlignment="1">
      <alignment horizontal="center" vertical="center" wrapText="1"/>
    </xf>
    <xf numFmtId="0" fontId="34" fillId="0" borderId="20" xfId="0" applyFont="1" applyBorder="1" applyAlignment="1">
      <alignment horizontal="center" vertical="center" wrapText="1"/>
    </xf>
    <xf numFmtId="2" fontId="0" fillId="38" borderId="36" xfId="0" applyNumberFormat="1" applyFill="1" applyBorder="1" applyAlignment="1">
      <alignment horizontal="center" vertical="center" wrapText="1"/>
    </xf>
    <xf numFmtId="2" fontId="0" fillId="38" borderId="37" xfId="0" applyNumberFormat="1" applyFill="1" applyBorder="1" applyAlignment="1">
      <alignment horizontal="center" vertical="center" wrapText="1"/>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3" fillId="0" borderId="20" xfId="0" applyNumberFormat="1" applyFont="1" applyBorder="1" applyAlignment="1">
      <alignment horizontal="center" vertical="center" wrapText="1"/>
    </xf>
    <xf numFmtId="1" fontId="0" fillId="36" borderId="38" xfId="0" applyNumberFormat="1" applyFill="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lignment horizontal="center" vertical="center" wrapText="1"/>
    </xf>
    <xf numFmtId="1" fontId="0" fillId="36" borderId="41" xfId="0" applyNumberFormat="1" applyFill="1" applyBorder="1" applyAlignment="1">
      <alignment horizontal="center" vertical="center" wrapText="1"/>
    </xf>
    <xf numFmtId="165" fontId="0" fillId="37" borderId="42" xfId="179" applyNumberFormat="1" applyFont="1" applyFill="1" applyBorder="1" applyAlignment="1">
      <alignment horizontal="center" vertical="center" wrapText="1"/>
    </xf>
    <xf numFmtId="165" fontId="0" fillId="37" borderId="43" xfId="179" applyNumberFormat="1" applyFont="1" applyFill="1" applyBorder="1" applyAlignment="1">
      <alignment horizontal="center" vertical="center" wrapText="1"/>
    </xf>
    <xf numFmtId="165" fontId="0" fillId="38" borderId="23" xfId="0" applyNumberFormat="1" applyFill="1" applyBorder="1" applyAlignment="1">
      <alignment horizontal="center" vertical="center" wrapText="1"/>
    </xf>
    <xf numFmtId="165" fontId="0" fillId="38" borderId="33" xfId="0" applyNumberFormat="1" applyFill="1" applyBorder="1" applyAlignment="1">
      <alignment horizontal="center" vertical="center" wrapText="1"/>
    </xf>
    <xf numFmtId="165" fontId="0" fillId="38" borderId="35" xfId="0" applyNumberFormat="1" applyFill="1" applyBorder="1" applyAlignment="1">
      <alignment horizontal="center" vertical="center" wrapText="1"/>
    </xf>
    <xf numFmtId="165" fontId="0" fillId="38" borderId="44" xfId="0" applyNumberFormat="1" applyFill="1" applyBorder="1" applyAlignment="1">
      <alignment horizontal="center" vertical="center" wrapText="1"/>
    </xf>
    <xf numFmtId="0" fontId="0" fillId="0" borderId="0" xfId="0" applyAlignment="1">
      <alignment horizontal="center"/>
    </xf>
    <xf numFmtId="0" fontId="32"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2" fillId="0" borderId="0" xfId="0" applyFont="1" applyAlignment="1">
      <alignment wrapText="1"/>
    </xf>
    <xf numFmtId="167" fontId="0" fillId="37" borderId="35" xfId="179" applyNumberFormat="1" applyFont="1" applyFill="1" applyBorder="1" applyAlignment="1">
      <alignment horizontal="center" vertical="center" wrapText="1"/>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22" xfId="0" applyFont="1" applyFill="1" applyBorder="1" applyAlignment="1">
      <alignment horizontal="center" vertical="center"/>
    </xf>
    <xf numFmtId="0" fontId="27" fillId="0" borderId="16" xfId="0" applyFont="1" applyBorder="1" applyAlignment="1">
      <alignment horizontal="center" vertical="center" wrapText="1"/>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23" fillId="0" borderId="20" xfId="0" applyNumberFormat="1" applyFont="1" applyBorder="1" applyAlignment="1">
      <alignment horizontal="center" vertical="center" wrapText="1"/>
    </xf>
    <xf numFmtId="49" fontId="23" fillId="0" borderId="22" xfId="0" applyNumberFormat="1" applyFont="1" applyBorder="1" applyAlignment="1">
      <alignment horizontal="center" vertical="center" wrapText="1"/>
    </xf>
    <xf numFmtId="49" fontId="23" fillId="38" borderId="28" xfId="0" applyNumberFormat="1" applyFont="1" applyFill="1" applyBorder="1" applyAlignment="1">
      <alignment horizontal="center" vertical="center"/>
    </xf>
    <xf numFmtId="49" fontId="23" fillId="38" borderId="29" xfId="0" applyNumberFormat="1" applyFont="1" applyFill="1" applyBorder="1" applyAlignment="1">
      <alignment horizontal="center" vertical="center"/>
    </xf>
    <xf numFmtId="49" fontId="23" fillId="38" borderId="30" xfId="0" applyNumberFormat="1" applyFont="1" applyFill="1" applyBorder="1" applyAlignment="1">
      <alignment horizontal="center" vertical="center"/>
    </xf>
    <xf numFmtId="49" fontId="31" fillId="0" borderId="12" xfId="0" applyNumberFormat="1" applyFont="1" applyBorder="1" applyAlignment="1">
      <alignment horizontal="right" vertical="center" wrapText="1"/>
    </xf>
    <xf numFmtId="49" fontId="31" fillId="0" borderId="14" xfId="0" applyNumberFormat="1" applyFont="1" applyBorder="1" applyAlignment="1">
      <alignment horizontal="right" vertical="center" wrapText="1"/>
    </xf>
    <xf numFmtId="49" fontId="31" fillId="0" borderId="19" xfId="0" applyNumberFormat="1" applyFont="1" applyBorder="1" applyAlignment="1">
      <alignment horizontal="right" vertical="center" wrapText="1"/>
    </xf>
    <xf numFmtId="49" fontId="23" fillId="41" borderId="28" xfId="0" applyNumberFormat="1" applyFont="1" applyFill="1" applyBorder="1" applyAlignment="1">
      <alignment horizontal="center" vertical="center"/>
    </xf>
    <xf numFmtId="49" fontId="23" fillId="41" borderId="29" xfId="0" applyNumberFormat="1" applyFont="1" applyFill="1" applyBorder="1" applyAlignment="1">
      <alignment horizontal="center" vertical="center"/>
    </xf>
    <xf numFmtId="49" fontId="23" fillId="41" borderId="30" xfId="0" applyNumberFormat="1" applyFont="1" applyFill="1" applyBorder="1" applyAlignment="1">
      <alignment horizontal="center" vertical="center"/>
    </xf>
    <xf numFmtId="49" fontId="23" fillId="0" borderId="15" xfId="0" applyNumberFormat="1" applyFont="1" applyBorder="1" applyAlignment="1">
      <alignment horizontal="center" vertical="center"/>
    </xf>
    <xf numFmtId="49" fontId="23" fillId="0" borderId="27" xfId="0" applyNumberFormat="1" applyFont="1" applyBorder="1" applyAlignment="1">
      <alignment horizontal="center" vertical="center"/>
    </xf>
    <xf numFmtId="49" fontId="23" fillId="0" borderId="15"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3" fillId="38" borderId="10" xfId="0" applyNumberFormat="1" applyFont="1" applyFill="1" applyBorder="1" applyAlignment="1">
      <alignment horizontal="center" vertical="center"/>
    </xf>
    <xf numFmtId="49" fontId="23" fillId="38" borderId="11" xfId="0" applyNumberFormat="1" applyFont="1" applyFill="1" applyBorder="1" applyAlignment="1">
      <alignment horizontal="center" vertical="center"/>
    </xf>
    <xf numFmtId="49" fontId="23" fillId="38" borderId="12" xfId="0" applyNumberFormat="1" applyFont="1" applyFill="1" applyBorder="1" applyAlignment="1">
      <alignment horizontal="center" vertical="center"/>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165" fontId="23" fillId="0" borderId="22" xfId="0" applyNumberFormat="1" applyFont="1" applyBorder="1" applyAlignment="1">
      <alignment horizontal="center" vertical="center" wrapText="1"/>
    </xf>
    <xf numFmtId="165" fontId="23" fillId="0" borderId="16" xfId="0" applyNumberFormat="1" applyFont="1" applyBorder="1" applyAlignment="1">
      <alignment horizontal="center" vertical="center" wrapText="1"/>
    </xf>
    <xf numFmtId="165" fontId="23" fillId="41" borderId="28" xfId="0" applyNumberFormat="1" applyFont="1" applyFill="1" applyBorder="1" applyAlignment="1">
      <alignment horizontal="center" vertical="center" wrapText="1"/>
    </xf>
    <xf numFmtId="165" fontId="23" fillId="41" borderId="29" xfId="0" applyNumberFormat="1" applyFont="1" applyFill="1" applyBorder="1" applyAlignment="1">
      <alignment horizontal="center" vertical="center" wrapText="1"/>
    </xf>
    <xf numFmtId="165" fontId="23" fillId="41" borderId="30" xfId="0" applyNumberFormat="1" applyFont="1" applyFill="1" applyBorder="1" applyAlignment="1">
      <alignment horizontal="center" vertical="center" wrapText="1"/>
    </xf>
    <xf numFmtId="0" fontId="26" fillId="42" borderId="16" xfId="0" applyFont="1" applyFill="1" applyBorder="1" applyAlignment="1">
      <alignment horizontal="center" vertical="center" wrapText="1"/>
    </xf>
    <xf numFmtId="0" fontId="23" fillId="41" borderId="28" xfId="0" applyFont="1" applyFill="1" applyBorder="1" applyAlignment="1">
      <alignment horizontal="center" vertical="center" wrapText="1"/>
    </xf>
    <xf numFmtId="0" fontId="23" fillId="41" borderId="29" xfId="0" applyFont="1" applyFill="1" applyBorder="1" applyAlignment="1">
      <alignment horizontal="center" vertical="center" wrapText="1"/>
    </xf>
    <xf numFmtId="0" fontId="23" fillId="41" borderId="30" xfId="0" applyFont="1" applyFill="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165" fontId="23" fillId="0" borderId="20" xfId="0" applyNumberFormat="1" applyFont="1" applyBorder="1" applyAlignment="1">
      <alignment horizontal="center" vertical="center" wrapText="1"/>
    </xf>
    <xf numFmtId="165" fontId="23" fillId="0" borderId="21" xfId="0" applyNumberFormat="1" applyFont="1" applyBorder="1" applyAlignment="1">
      <alignment horizontal="center" vertical="center" wrapText="1"/>
    </xf>
    <xf numFmtId="165" fontId="31" fillId="0" borderId="20" xfId="0" applyNumberFormat="1" applyFont="1" applyBorder="1" applyAlignment="1">
      <alignment horizontal="center" vertical="center" wrapText="1"/>
    </xf>
    <xf numFmtId="165" fontId="31" fillId="0" borderId="21" xfId="0" applyNumberFormat="1" applyFont="1" applyBorder="1" applyAlignment="1">
      <alignment horizontal="center" vertical="center" wrapText="1"/>
    </xf>
    <xf numFmtId="165" fontId="31" fillId="0" borderId="22" xfId="0" applyNumberFormat="1" applyFont="1" applyBorder="1" applyAlignment="1">
      <alignment horizontal="center" vertical="center" wrapText="1"/>
    </xf>
    <xf numFmtId="165" fontId="26" fillId="42" borderId="16" xfId="0" applyNumberFormat="1" applyFont="1" applyFill="1" applyBorder="1" applyAlignment="1">
      <alignment horizontal="center" vertical="center" wrapText="1"/>
    </xf>
    <xf numFmtId="0" fontId="23" fillId="41" borderId="10" xfId="0" applyFont="1" applyFill="1" applyBorder="1" applyAlignment="1">
      <alignment horizontal="center" vertical="center" wrapText="1"/>
    </xf>
    <xf numFmtId="0" fontId="23" fillId="41" borderId="11" xfId="0" applyFont="1" applyFill="1" applyBorder="1" applyAlignment="1">
      <alignment horizontal="center" vertical="center" wrapText="1"/>
    </xf>
    <xf numFmtId="0" fontId="23" fillId="41" borderId="13" xfId="0" applyFont="1" applyFill="1" applyBorder="1" applyAlignment="1">
      <alignment horizontal="center" vertical="center" wrapText="1"/>
    </xf>
    <xf numFmtId="0" fontId="23" fillId="41" borderId="0" xfId="0" applyFont="1" applyFill="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6" sqref="B6"/>
    </sheetView>
  </sheetViews>
  <sheetFormatPr baseColWidth="10" defaultColWidth="11.5703125" defaultRowHeight="15" x14ac:dyDescent="0.25"/>
  <cols>
    <col min="1" max="3" width="65.7109375" style="1" bestFit="1" customWidth="1"/>
    <col min="4" max="4" width="11.5703125" style="1" bestFit="1"/>
    <col min="5" max="16384" width="11.5703125" style="1"/>
  </cols>
  <sheetData>
    <row r="1" spans="1:3" x14ac:dyDescent="0.25">
      <c r="A1" s="102" t="s">
        <v>0</v>
      </c>
      <c r="B1" s="103"/>
      <c r="C1" s="104"/>
    </row>
    <row r="2" spans="1:3" ht="4.9000000000000004" customHeight="1" x14ac:dyDescent="0.25">
      <c r="A2" s="2"/>
      <c r="B2" s="3"/>
      <c r="C2" s="4"/>
    </row>
    <row r="3" spans="1:3" ht="12" customHeight="1" x14ac:dyDescent="0.25">
      <c r="A3" s="2" t="s">
        <v>1</v>
      </c>
      <c r="B3" s="5" t="s">
        <v>2</v>
      </c>
      <c r="C3" s="6"/>
    </row>
    <row r="4" spans="1:3" ht="12" customHeight="1" x14ac:dyDescent="0.25">
      <c r="A4" s="7" t="s">
        <v>3</v>
      </c>
      <c r="B4" s="5" t="s">
        <v>2</v>
      </c>
      <c r="C4" s="6"/>
    </row>
    <row r="5" spans="1:3" ht="16.5" customHeight="1" x14ac:dyDescent="0.25">
      <c r="A5" s="2" t="s">
        <v>4</v>
      </c>
      <c r="B5" s="5" t="s">
        <v>112</v>
      </c>
      <c r="C5" s="6" t="s">
        <v>5</v>
      </c>
    </row>
    <row r="6" spans="1:3" ht="48" customHeight="1" x14ac:dyDescent="0.25">
      <c r="A6" s="2" t="s">
        <v>6</v>
      </c>
      <c r="B6" s="8" t="s">
        <v>113</v>
      </c>
      <c r="C6" s="6" t="s">
        <v>7</v>
      </c>
    </row>
    <row r="7" spans="1:3" ht="4.9000000000000004" customHeight="1" x14ac:dyDescent="0.25">
      <c r="A7" s="2"/>
      <c r="B7" s="3"/>
      <c r="C7" s="4"/>
    </row>
    <row r="8" spans="1:3" ht="12" customHeight="1" x14ac:dyDescent="0.25">
      <c r="B8" s="3"/>
      <c r="C8" s="6"/>
    </row>
    <row r="9" spans="1:3" ht="12" customHeight="1" x14ac:dyDescent="0.25">
      <c r="A9" s="2" t="s">
        <v>8</v>
      </c>
      <c r="B9" s="9" t="s">
        <v>9</v>
      </c>
      <c r="C9" s="10" t="s">
        <v>10</v>
      </c>
    </row>
    <row r="10" spans="1:3" ht="12" customHeight="1" x14ac:dyDescent="0.25">
      <c r="A10" s="11"/>
      <c r="B10" s="12" t="s">
        <v>11</v>
      </c>
      <c r="C10" s="13" t="s">
        <v>12</v>
      </c>
    </row>
    <row r="11" spans="1:3" ht="4.9000000000000004" customHeight="1" x14ac:dyDescent="0.25">
      <c r="A11" s="2"/>
      <c r="B11" s="3"/>
      <c r="C11" s="4"/>
    </row>
    <row r="12" spans="1:3" ht="30" customHeight="1" x14ac:dyDescent="0.25">
      <c r="A12" s="2" t="s">
        <v>13</v>
      </c>
      <c r="B12" s="14" t="s">
        <v>14</v>
      </c>
      <c r="C12" s="15" t="s">
        <v>15</v>
      </c>
    </row>
    <row r="13" spans="1:3" ht="4.9000000000000004" customHeight="1" x14ac:dyDescent="0.25">
      <c r="A13" s="105" t="s">
        <v>16</v>
      </c>
      <c r="B13" s="16"/>
      <c r="C13" s="17"/>
    </row>
    <row r="14" spans="1:3" ht="40.15" customHeight="1" x14ac:dyDescent="0.25">
      <c r="A14" s="106"/>
      <c r="B14" s="18" t="s">
        <v>17</v>
      </c>
      <c r="C14" s="19" t="s">
        <v>18</v>
      </c>
    </row>
    <row r="15" spans="1:3" ht="40.15" customHeight="1" x14ac:dyDescent="0.25">
      <c r="A15" s="106"/>
      <c r="B15" s="20" t="s">
        <v>19</v>
      </c>
      <c r="C15" s="21" t="s">
        <v>20</v>
      </c>
    </row>
    <row r="16" spans="1:3" ht="40.15" customHeight="1" x14ac:dyDescent="0.25">
      <c r="A16" s="106"/>
      <c r="B16" s="22" t="s">
        <v>21</v>
      </c>
      <c r="C16" s="108" t="s">
        <v>22</v>
      </c>
    </row>
    <row r="17" spans="1:3" ht="40.15" customHeight="1" x14ac:dyDescent="0.25">
      <c r="A17" s="106"/>
      <c r="B17" s="22" t="s">
        <v>23</v>
      </c>
      <c r="C17" s="108"/>
    </row>
    <row r="18" spans="1:3" ht="40.15" customHeight="1" x14ac:dyDescent="0.25">
      <c r="A18" s="106"/>
      <c r="B18" s="22" t="s">
        <v>24</v>
      </c>
      <c r="C18" s="108"/>
    </row>
    <row r="19" spans="1:3" ht="40.15" customHeight="1" x14ac:dyDescent="0.25">
      <c r="A19" s="107"/>
      <c r="B19" s="23" t="s">
        <v>25</v>
      </c>
      <c r="C19" s="108"/>
    </row>
    <row r="20" spans="1:3" x14ac:dyDescent="0.25">
      <c r="A20" s="105" t="s">
        <v>26</v>
      </c>
      <c r="B20" s="24"/>
      <c r="C20" s="25" t="s">
        <v>27</v>
      </c>
    </row>
    <row r="21" spans="1:3" x14ac:dyDescent="0.25">
      <c r="A21" s="106"/>
      <c r="B21" s="26"/>
      <c r="C21" s="27" t="s">
        <v>28</v>
      </c>
    </row>
    <row r="22" spans="1:3" x14ac:dyDescent="0.25">
      <c r="A22" s="106"/>
      <c r="B22" s="28"/>
      <c r="C22" s="27" t="s">
        <v>29</v>
      </c>
    </row>
    <row r="23" spans="1:3" x14ac:dyDescent="0.25">
      <c r="A23" s="106"/>
      <c r="B23" s="29"/>
      <c r="C23" s="27" t="s">
        <v>30</v>
      </c>
    </row>
    <row r="24" spans="1:3" x14ac:dyDescent="0.25">
      <c r="A24" s="107"/>
      <c r="B24" s="30"/>
      <c r="C24" s="31" t="s">
        <v>31</v>
      </c>
    </row>
    <row r="26" spans="1:3" ht="31.5" x14ac:dyDescent="0.25">
      <c r="B26" s="32" t="str">
        <f ca="1">_xlfn.IFS(
 ISBLANK(B3),"Nom de l'OI manquant",
 ISBLANK(B4),"Code de l'OI manquant",
 ISBLANK(B5),"Année mesurée manquantes",
 ISBLANK(B6),"Mois ou trimestre mesuré manquant",
 COUNTBLANK('Annexe 2-1'!K1:K41)+COUNTBLANK('Annexe 2-2'!K1:K24)+COUNTBLANK('Annexe 3'!I1:I41)+COUNTBLANK('Annexe 3 - Détail par OC'!M1:M40)=41+24+39+40,"",
 TRUE,"Il reste des erreurs dans le fichier !"
)</f>
        <v>Il reste des erreurs dans le fichier !</v>
      </c>
    </row>
  </sheetData>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zoomScale="80" workbookViewId="0">
      <selection activeCell="C63" sqref="C63"/>
    </sheetView>
  </sheetViews>
  <sheetFormatPr baseColWidth="10" defaultColWidth="11.5703125" defaultRowHeight="15" x14ac:dyDescent="0.25"/>
  <cols>
    <col min="1" max="1" width="5.7109375" style="1" bestFit="1" customWidth="1"/>
    <col min="2" max="2" width="60.7109375" style="33" bestFit="1" customWidth="1"/>
    <col min="3" max="4" width="80.7109375" style="1" bestFit="1" customWidth="1"/>
    <col min="5" max="5" width="11.5703125" style="1" bestFit="1"/>
    <col min="6" max="16384" width="11.5703125" style="1"/>
  </cols>
  <sheetData>
    <row r="1" spans="1:4" ht="40.15" customHeight="1" x14ac:dyDescent="0.25">
      <c r="A1" s="34"/>
      <c r="B1" s="35" t="s">
        <v>32</v>
      </c>
      <c r="C1" s="35" t="s">
        <v>33</v>
      </c>
      <c r="D1" s="35" t="s">
        <v>34</v>
      </c>
    </row>
    <row r="2" spans="1:4" ht="19.899999999999999" customHeight="1" x14ac:dyDescent="0.25">
      <c r="A2" s="119" t="s">
        <v>21</v>
      </c>
      <c r="B2" s="120"/>
      <c r="C2" s="120"/>
      <c r="D2" s="121"/>
    </row>
    <row r="3" spans="1:4" ht="19.899999999999999" customHeight="1" x14ac:dyDescent="0.25">
      <c r="A3" s="126" t="s">
        <v>35</v>
      </c>
      <c r="B3" s="127"/>
      <c r="C3" s="127"/>
      <c r="D3" s="128"/>
    </row>
    <row r="4" spans="1:4" ht="30" customHeight="1" x14ac:dyDescent="0.25">
      <c r="A4" s="122">
        <v>1</v>
      </c>
      <c r="B4" s="124" t="s">
        <v>36</v>
      </c>
      <c r="C4" s="36" t="s">
        <v>37</v>
      </c>
      <c r="D4" s="5"/>
    </row>
    <row r="5" spans="1:4" ht="30" customHeight="1" x14ac:dyDescent="0.25">
      <c r="A5" s="123"/>
      <c r="B5" s="125"/>
      <c r="C5" s="37" t="s">
        <v>38</v>
      </c>
      <c r="D5" s="38"/>
    </row>
    <row r="6" spans="1:4" ht="30" customHeight="1" x14ac:dyDescent="0.25">
      <c r="A6" s="122">
        <v>2</v>
      </c>
      <c r="B6" s="124" t="s">
        <v>39</v>
      </c>
      <c r="C6" s="36" t="s">
        <v>37</v>
      </c>
      <c r="D6" s="5"/>
    </row>
    <row r="7" spans="1:4" ht="30" customHeight="1" x14ac:dyDescent="0.25">
      <c r="A7" s="123"/>
      <c r="B7" s="125"/>
      <c r="C7" s="37" t="s">
        <v>38</v>
      </c>
      <c r="D7" s="38"/>
    </row>
    <row r="8" spans="1:4" ht="30" customHeight="1" x14ac:dyDescent="0.25">
      <c r="A8" s="122">
        <v>3</v>
      </c>
      <c r="B8" s="124" t="s">
        <v>40</v>
      </c>
      <c r="C8" s="36" t="s">
        <v>37</v>
      </c>
      <c r="D8" s="5"/>
    </row>
    <row r="9" spans="1:4" ht="30" customHeight="1" x14ac:dyDescent="0.25">
      <c r="A9" s="123"/>
      <c r="B9" s="125"/>
      <c r="C9" s="39" t="s">
        <v>41</v>
      </c>
      <c r="D9" s="38"/>
    </row>
    <row r="10" spans="1:4" ht="30" customHeight="1" x14ac:dyDescent="0.25">
      <c r="A10" s="40">
        <v>4</v>
      </c>
      <c r="B10" s="41" t="s">
        <v>42</v>
      </c>
      <c r="C10" s="42" t="s">
        <v>43</v>
      </c>
      <c r="D10" s="8"/>
    </row>
    <row r="11" spans="1:4" ht="30" customHeight="1" x14ac:dyDescent="0.25">
      <c r="A11" s="40">
        <v>5</v>
      </c>
      <c r="B11" s="41" t="s">
        <v>44</v>
      </c>
      <c r="C11" s="42" t="s">
        <v>43</v>
      </c>
      <c r="D11" s="8"/>
    </row>
    <row r="12" spans="1:4" ht="30" customHeight="1" x14ac:dyDescent="0.25">
      <c r="A12" s="122">
        <v>6</v>
      </c>
      <c r="B12" s="124" t="s">
        <v>45</v>
      </c>
      <c r="C12" s="36" t="s">
        <v>37</v>
      </c>
      <c r="D12" s="5"/>
    </row>
    <row r="13" spans="1:4" ht="30" customHeight="1" x14ac:dyDescent="0.25">
      <c r="A13" s="123"/>
      <c r="B13" s="125"/>
      <c r="C13" s="37" t="s">
        <v>38</v>
      </c>
      <c r="D13" s="38"/>
    </row>
    <row r="14" spans="1:4" ht="30" customHeight="1" x14ac:dyDescent="0.25">
      <c r="A14" s="40">
        <v>7</v>
      </c>
      <c r="B14" s="41" t="s">
        <v>46</v>
      </c>
      <c r="C14" s="42" t="s">
        <v>43</v>
      </c>
      <c r="D14" s="8"/>
    </row>
    <row r="15" spans="1:4" ht="30" customHeight="1" x14ac:dyDescent="0.25">
      <c r="A15" s="40">
        <v>8</v>
      </c>
      <c r="B15" s="41" t="s">
        <v>47</v>
      </c>
      <c r="C15" s="36" t="s">
        <v>43</v>
      </c>
      <c r="D15" s="5"/>
    </row>
    <row r="16" spans="1:4" ht="30" customHeight="1" x14ac:dyDescent="0.25">
      <c r="A16" s="40">
        <v>9</v>
      </c>
      <c r="B16" s="41" t="s">
        <v>48</v>
      </c>
      <c r="C16" s="42" t="s">
        <v>43</v>
      </c>
      <c r="D16" s="8"/>
    </row>
    <row r="17" spans="1:4" ht="30" customHeight="1" x14ac:dyDescent="0.25">
      <c r="A17" s="109">
        <v>10</v>
      </c>
      <c r="B17" s="111" t="s">
        <v>49</v>
      </c>
      <c r="C17" s="36" t="s">
        <v>37</v>
      </c>
      <c r="D17" s="5"/>
    </row>
    <row r="18" spans="1:4" ht="30" customHeight="1" x14ac:dyDescent="0.25">
      <c r="A18" s="110"/>
      <c r="B18" s="112"/>
      <c r="C18" s="37" t="s">
        <v>38</v>
      </c>
      <c r="D18" s="38"/>
    </row>
    <row r="19" spans="1:4" ht="19.899999999999999" customHeight="1" x14ac:dyDescent="0.25">
      <c r="A19" s="113" t="s">
        <v>50</v>
      </c>
      <c r="B19" s="114"/>
      <c r="C19" s="114"/>
      <c r="D19" s="115"/>
    </row>
    <row r="20" spans="1:4" ht="30" customHeight="1" x14ac:dyDescent="0.25">
      <c r="A20" s="109">
        <v>11</v>
      </c>
      <c r="B20" s="111" t="s">
        <v>51</v>
      </c>
      <c r="C20" s="36" t="s">
        <v>37</v>
      </c>
      <c r="D20" s="5"/>
    </row>
    <row r="21" spans="1:4" ht="30" customHeight="1" x14ac:dyDescent="0.25">
      <c r="A21" s="110"/>
      <c r="B21" s="112"/>
      <c r="C21" s="37" t="s">
        <v>38</v>
      </c>
      <c r="D21" s="38"/>
    </row>
    <row r="22" spans="1:4" ht="30" customHeight="1" x14ac:dyDescent="0.25">
      <c r="A22" s="40">
        <v>12</v>
      </c>
      <c r="B22" s="41" t="s">
        <v>52</v>
      </c>
      <c r="C22" s="36" t="s">
        <v>43</v>
      </c>
      <c r="D22" s="5"/>
    </row>
    <row r="23" spans="1:4" ht="30" customHeight="1" x14ac:dyDescent="0.25">
      <c r="A23" s="109">
        <v>13</v>
      </c>
      <c r="B23" s="111" t="s">
        <v>53</v>
      </c>
      <c r="C23" s="36" t="s">
        <v>37</v>
      </c>
      <c r="D23" s="5"/>
    </row>
    <row r="24" spans="1:4" ht="30" customHeight="1" x14ac:dyDescent="0.25">
      <c r="A24" s="110"/>
      <c r="B24" s="112"/>
      <c r="C24" s="37" t="s">
        <v>38</v>
      </c>
      <c r="D24" s="38"/>
    </row>
    <row r="25" spans="1:4" ht="30" customHeight="1" x14ac:dyDescent="0.25">
      <c r="A25" s="40">
        <v>14</v>
      </c>
      <c r="B25" s="41" t="s">
        <v>54</v>
      </c>
      <c r="C25" s="36" t="s">
        <v>43</v>
      </c>
      <c r="D25" s="5"/>
    </row>
    <row r="26" spans="1:4" ht="30" customHeight="1" x14ac:dyDescent="0.25">
      <c r="A26" s="109">
        <v>15</v>
      </c>
      <c r="B26" s="111" t="s">
        <v>55</v>
      </c>
      <c r="C26" s="36" t="s">
        <v>37</v>
      </c>
      <c r="D26" s="5"/>
    </row>
    <row r="27" spans="1:4" ht="30" customHeight="1" x14ac:dyDescent="0.25">
      <c r="A27" s="110"/>
      <c r="B27" s="112"/>
      <c r="C27" s="37" t="s">
        <v>38</v>
      </c>
      <c r="D27" s="38"/>
    </row>
    <row r="28" spans="1:4" ht="30" customHeight="1" x14ac:dyDescent="0.25">
      <c r="A28" s="40">
        <v>16</v>
      </c>
      <c r="B28" s="41" t="s">
        <v>56</v>
      </c>
      <c r="C28" s="36" t="s">
        <v>43</v>
      </c>
      <c r="D28" s="5"/>
    </row>
    <row r="29" spans="1:4" ht="30" customHeight="1" x14ac:dyDescent="0.25">
      <c r="A29" s="109">
        <v>17</v>
      </c>
      <c r="B29" s="111" t="s">
        <v>57</v>
      </c>
      <c r="C29" s="36" t="s">
        <v>37</v>
      </c>
      <c r="D29" s="5"/>
    </row>
    <row r="30" spans="1:4" ht="30" customHeight="1" x14ac:dyDescent="0.25">
      <c r="A30" s="110"/>
      <c r="B30" s="112"/>
      <c r="C30" s="37" t="s">
        <v>38</v>
      </c>
      <c r="D30" s="38"/>
    </row>
    <row r="31" spans="1:4" ht="30" customHeight="1" x14ac:dyDescent="0.25">
      <c r="A31" s="109">
        <v>18</v>
      </c>
      <c r="B31" s="111" t="s">
        <v>58</v>
      </c>
      <c r="C31" s="36" t="s">
        <v>37</v>
      </c>
      <c r="D31" s="5"/>
    </row>
    <row r="32" spans="1:4" ht="30" customHeight="1" x14ac:dyDescent="0.25">
      <c r="A32" s="110"/>
      <c r="B32" s="112"/>
      <c r="C32" s="37" t="s">
        <v>38</v>
      </c>
      <c r="D32" s="38"/>
    </row>
    <row r="33" spans="1:4" ht="19.899999999999999" customHeight="1" x14ac:dyDescent="0.25">
      <c r="A33" s="119" t="s">
        <v>23</v>
      </c>
      <c r="B33" s="120"/>
      <c r="C33" s="120"/>
      <c r="D33" s="121"/>
    </row>
    <row r="34" spans="1:4" ht="19.899999999999999" customHeight="1" x14ac:dyDescent="0.25">
      <c r="A34" s="113" t="s">
        <v>35</v>
      </c>
      <c r="B34" s="114"/>
      <c r="C34" s="114"/>
      <c r="D34" s="115"/>
    </row>
    <row r="35" spans="1:4" ht="30" customHeight="1" x14ac:dyDescent="0.25">
      <c r="A35" s="109">
        <v>19</v>
      </c>
      <c r="B35" s="111" t="s">
        <v>59</v>
      </c>
      <c r="C35" s="36" t="s">
        <v>37</v>
      </c>
      <c r="D35" s="5"/>
    </row>
    <row r="36" spans="1:4" ht="30" customHeight="1" x14ac:dyDescent="0.25">
      <c r="A36" s="110"/>
      <c r="B36" s="112"/>
      <c r="C36" s="37" t="s">
        <v>38</v>
      </c>
      <c r="D36" s="38"/>
    </row>
    <row r="37" spans="1:4" ht="30" customHeight="1" x14ac:dyDescent="0.25">
      <c r="A37" s="40">
        <v>20</v>
      </c>
      <c r="B37" s="41" t="s">
        <v>60</v>
      </c>
      <c r="C37" s="36" t="s">
        <v>43</v>
      </c>
      <c r="D37" s="5"/>
    </row>
    <row r="38" spans="1:4" ht="19.899999999999999" customHeight="1" x14ac:dyDescent="0.25">
      <c r="A38" s="113" t="s">
        <v>50</v>
      </c>
      <c r="B38" s="114"/>
      <c r="C38" s="114"/>
      <c r="D38" s="115"/>
    </row>
    <row r="39" spans="1:4" ht="30" customHeight="1" x14ac:dyDescent="0.25">
      <c r="A39" s="109">
        <v>21</v>
      </c>
      <c r="B39" s="111" t="s">
        <v>61</v>
      </c>
      <c r="C39" s="36" t="s">
        <v>37</v>
      </c>
      <c r="D39" s="5"/>
    </row>
    <row r="40" spans="1:4" ht="30" customHeight="1" x14ac:dyDescent="0.25">
      <c r="A40" s="110"/>
      <c r="B40" s="112"/>
      <c r="C40" s="37" t="s">
        <v>38</v>
      </c>
      <c r="D40" s="38"/>
    </row>
    <row r="41" spans="1:4" ht="30" customHeight="1" x14ac:dyDescent="0.25">
      <c r="A41" s="40">
        <v>22</v>
      </c>
      <c r="B41" s="41" t="s">
        <v>62</v>
      </c>
      <c r="C41" s="36" t="s">
        <v>43</v>
      </c>
      <c r="D41" s="5"/>
    </row>
    <row r="42" spans="1:4" ht="30" customHeight="1" x14ac:dyDescent="0.25">
      <c r="A42" s="40">
        <v>23</v>
      </c>
      <c r="B42" s="41" t="s">
        <v>63</v>
      </c>
      <c r="C42" s="36" t="s">
        <v>43</v>
      </c>
      <c r="D42" s="5"/>
    </row>
    <row r="43" spans="1:4" ht="30" customHeight="1" x14ac:dyDescent="0.25">
      <c r="A43" s="109">
        <v>24</v>
      </c>
      <c r="B43" s="111" t="s">
        <v>64</v>
      </c>
      <c r="C43" s="36" t="s">
        <v>37</v>
      </c>
      <c r="D43" s="5"/>
    </row>
    <row r="44" spans="1:4" ht="30" customHeight="1" x14ac:dyDescent="0.25">
      <c r="A44" s="110"/>
      <c r="B44" s="112"/>
      <c r="C44" s="37" t="s">
        <v>38</v>
      </c>
      <c r="D44" s="38"/>
    </row>
    <row r="45" spans="1:4" ht="30" customHeight="1" x14ac:dyDescent="0.25">
      <c r="A45" s="109">
        <v>25</v>
      </c>
      <c r="B45" s="111" t="s">
        <v>65</v>
      </c>
      <c r="C45" s="36" t="s">
        <v>37</v>
      </c>
      <c r="D45" s="5"/>
    </row>
    <row r="46" spans="1:4" ht="30" customHeight="1" x14ac:dyDescent="0.25">
      <c r="A46" s="110"/>
      <c r="B46" s="112"/>
      <c r="C46" s="37" t="s">
        <v>38</v>
      </c>
      <c r="D46" s="38"/>
    </row>
    <row r="47" spans="1:4" ht="30" customHeight="1" x14ac:dyDescent="0.25">
      <c r="A47" s="109">
        <v>26</v>
      </c>
      <c r="B47" s="111" t="s">
        <v>66</v>
      </c>
      <c r="C47" s="36" t="s">
        <v>37</v>
      </c>
      <c r="D47" s="5"/>
    </row>
    <row r="48" spans="1:4" ht="30" customHeight="1" x14ac:dyDescent="0.25">
      <c r="A48" s="110"/>
      <c r="B48" s="112"/>
      <c r="C48" s="37" t="s">
        <v>38</v>
      </c>
      <c r="D48" s="38"/>
    </row>
    <row r="49" spans="1:4" ht="30" customHeight="1" x14ac:dyDescent="0.25">
      <c r="A49" s="109">
        <v>27</v>
      </c>
      <c r="B49" s="111" t="s">
        <v>67</v>
      </c>
      <c r="C49" s="36" t="s">
        <v>37</v>
      </c>
      <c r="D49" s="5"/>
    </row>
    <row r="50" spans="1:4" ht="30" customHeight="1" x14ac:dyDescent="0.25">
      <c r="A50" s="110"/>
      <c r="B50" s="112"/>
      <c r="C50" s="37" t="s">
        <v>38</v>
      </c>
      <c r="D50" s="38"/>
    </row>
    <row r="51" spans="1:4" ht="19.899999999999999" customHeight="1" x14ac:dyDescent="0.25">
      <c r="A51" s="119" t="s">
        <v>68</v>
      </c>
      <c r="B51" s="120"/>
      <c r="C51" s="120"/>
      <c r="D51" s="121"/>
    </row>
    <row r="52" spans="1:4" ht="19.899999999999999" customHeight="1" x14ac:dyDescent="0.25">
      <c r="A52" s="113" t="s">
        <v>35</v>
      </c>
      <c r="B52" s="114"/>
      <c r="C52" s="114"/>
      <c r="D52" s="115"/>
    </row>
    <row r="53" spans="1:4" ht="30" customHeight="1" x14ac:dyDescent="0.25">
      <c r="A53" s="109">
        <v>28</v>
      </c>
      <c r="B53" s="111" t="s">
        <v>69</v>
      </c>
      <c r="C53" s="36" t="s">
        <v>37</v>
      </c>
      <c r="D53" s="5"/>
    </row>
    <row r="54" spans="1:4" ht="30" customHeight="1" x14ac:dyDescent="0.25">
      <c r="A54" s="110"/>
      <c r="B54" s="112"/>
      <c r="C54" s="37" t="s">
        <v>38</v>
      </c>
      <c r="D54" s="38"/>
    </row>
    <row r="55" spans="1:4" ht="30" customHeight="1" x14ac:dyDescent="0.25">
      <c r="A55" s="109"/>
      <c r="B55" s="116" t="s">
        <v>70</v>
      </c>
      <c r="C55" s="36" t="s">
        <v>37</v>
      </c>
      <c r="D55" s="5"/>
    </row>
    <row r="56" spans="1:4" ht="30" customHeight="1" x14ac:dyDescent="0.25">
      <c r="A56" s="110"/>
      <c r="B56" s="118"/>
      <c r="C56" s="37" t="s">
        <v>38</v>
      </c>
      <c r="D56" s="38"/>
    </row>
    <row r="57" spans="1:4" ht="30" customHeight="1" x14ac:dyDescent="0.25">
      <c r="A57" s="109"/>
      <c r="B57" s="116" t="s">
        <v>71</v>
      </c>
      <c r="C57" s="36" t="s">
        <v>37</v>
      </c>
      <c r="D57" s="5"/>
    </row>
    <row r="58" spans="1:4" ht="30" customHeight="1" x14ac:dyDescent="0.25">
      <c r="A58" s="110"/>
      <c r="B58" s="117"/>
      <c r="C58" s="37" t="s">
        <v>38</v>
      </c>
      <c r="D58" s="38"/>
    </row>
    <row r="59" spans="1:4" ht="30" customHeight="1" x14ac:dyDescent="0.25">
      <c r="A59" s="109">
        <v>29</v>
      </c>
      <c r="B59" s="111" t="s">
        <v>72</v>
      </c>
      <c r="C59" s="36" t="s">
        <v>37</v>
      </c>
      <c r="D59" s="5"/>
    </row>
    <row r="60" spans="1:4" ht="30" customHeight="1" x14ac:dyDescent="0.25">
      <c r="A60" s="110"/>
      <c r="B60" s="112"/>
      <c r="C60" s="37" t="s">
        <v>38</v>
      </c>
      <c r="D60" s="38"/>
    </row>
    <row r="61" spans="1:4" ht="30" customHeight="1" x14ac:dyDescent="0.25">
      <c r="A61" s="40">
        <v>30</v>
      </c>
      <c r="B61" s="41" t="s">
        <v>73</v>
      </c>
      <c r="C61" s="36" t="s">
        <v>43</v>
      </c>
      <c r="D61" s="5"/>
    </row>
    <row r="62" spans="1:4" ht="30" customHeight="1" x14ac:dyDescent="0.25">
      <c r="A62" s="40">
        <v>31</v>
      </c>
      <c r="B62" s="41" t="s">
        <v>74</v>
      </c>
      <c r="C62" s="36" t="s">
        <v>43</v>
      </c>
      <c r="D62" s="5"/>
    </row>
    <row r="63" spans="1:4" ht="30" customHeight="1" x14ac:dyDescent="0.25">
      <c r="A63" s="109">
        <v>32</v>
      </c>
      <c r="B63" s="111" t="s">
        <v>75</v>
      </c>
      <c r="C63" s="36" t="s">
        <v>37</v>
      </c>
      <c r="D63" s="5"/>
    </row>
    <row r="64" spans="1:4" ht="30" customHeight="1" x14ac:dyDescent="0.25">
      <c r="A64" s="110"/>
      <c r="B64" s="112"/>
      <c r="C64" s="37" t="s">
        <v>38</v>
      </c>
      <c r="D64" s="38"/>
    </row>
    <row r="65" spans="1:4" ht="30" customHeight="1" x14ac:dyDescent="0.25">
      <c r="A65" s="109">
        <v>33</v>
      </c>
      <c r="B65" s="111" t="s">
        <v>76</v>
      </c>
      <c r="C65" s="36" t="s">
        <v>37</v>
      </c>
      <c r="D65" s="5"/>
    </row>
    <row r="66" spans="1:4" ht="30" customHeight="1" x14ac:dyDescent="0.25">
      <c r="A66" s="110"/>
      <c r="B66" s="112"/>
      <c r="C66" s="37" t="s">
        <v>38</v>
      </c>
      <c r="D66" s="38"/>
    </row>
    <row r="67" spans="1:4" ht="19.899999999999999" customHeight="1" x14ac:dyDescent="0.25">
      <c r="A67" s="113" t="s">
        <v>77</v>
      </c>
      <c r="B67" s="114"/>
      <c r="C67" s="114"/>
      <c r="D67" s="115"/>
    </row>
    <row r="68" spans="1:4" ht="30" customHeight="1" x14ac:dyDescent="0.25">
      <c r="A68" s="109">
        <v>34</v>
      </c>
      <c r="B68" s="111" t="s">
        <v>78</v>
      </c>
      <c r="C68" s="36" t="s">
        <v>37</v>
      </c>
      <c r="D68" s="5"/>
    </row>
    <row r="69" spans="1:4" ht="30" customHeight="1" x14ac:dyDescent="0.25">
      <c r="A69" s="110"/>
      <c r="B69" s="112"/>
      <c r="C69" s="37" t="s">
        <v>38</v>
      </c>
      <c r="D69" s="38"/>
    </row>
    <row r="70" spans="1:4" ht="30" customHeight="1" x14ac:dyDescent="0.25">
      <c r="A70" s="109">
        <v>35</v>
      </c>
      <c r="B70" s="111" t="s">
        <v>79</v>
      </c>
      <c r="C70" s="36" t="s">
        <v>37</v>
      </c>
      <c r="D70" s="5"/>
    </row>
    <row r="71" spans="1:4" ht="30" customHeight="1" x14ac:dyDescent="0.25">
      <c r="A71" s="110"/>
      <c r="B71" s="112"/>
      <c r="C71" s="37" t="s">
        <v>41</v>
      </c>
      <c r="D71" s="38"/>
    </row>
    <row r="72" spans="1:4" ht="19.899999999999999" customHeight="1" x14ac:dyDescent="0.25">
      <c r="A72" s="113" t="s">
        <v>50</v>
      </c>
      <c r="B72" s="114"/>
      <c r="C72" s="114"/>
      <c r="D72" s="115"/>
    </row>
    <row r="73" spans="1:4" ht="30" customHeight="1" x14ac:dyDescent="0.25">
      <c r="A73" s="109">
        <v>36</v>
      </c>
      <c r="B73" s="111" t="s">
        <v>80</v>
      </c>
      <c r="C73" s="36" t="s">
        <v>37</v>
      </c>
      <c r="D73" s="5"/>
    </row>
    <row r="74" spans="1:4" ht="30" customHeight="1" x14ac:dyDescent="0.25">
      <c r="A74" s="110"/>
      <c r="B74" s="112"/>
      <c r="C74" s="37" t="s">
        <v>38</v>
      </c>
      <c r="D74" s="38"/>
    </row>
    <row r="75" spans="1:4" ht="30" customHeight="1" x14ac:dyDescent="0.25">
      <c r="A75" s="40">
        <v>37</v>
      </c>
      <c r="B75" s="41" t="s">
        <v>81</v>
      </c>
      <c r="C75" s="36" t="s">
        <v>43</v>
      </c>
      <c r="D75" s="5"/>
    </row>
    <row r="76" spans="1:4" ht="30" customHeight="1" x14ac:dyDescent="0.25">
      <c r="A76" s="109">
        <v>38</v>
      </c>
      <c r="B76" s="111" t="s">
        <v>82</v>
      </c>
      <c r="C76" s="36" t="s">
        <v>37</v>
      </c>
      <c r="D76" s="5"/>
    </row>
    <row r="77" spans="1:4" ht="30" customHeight="1" x14ac:dyDescent="0.25">
      <c r="A77" s="110"/>
      <c r="B77" s="112"/>
      <c r="C77" s="37" t="s">
        <v>38</v>
      </c>
      <c r="D77" s="38"/>
    </row>
    <row r="78" spans="1:4" x14ac:dyDescent="0.25">
      <c r="A78" s="33"/>
    </row>
    <row r="79" spans="1:4" x14ac:dyDescent="0.25">
      <c r="A79" s="33"/>
    </row>
    <row r="80" spans="1:4" x14ac:dyDescent="0.25">
      <c r="A80" s="33"/>
    </row>
    <row r="81" spans="1:1" x14ac:dyDescent="0.25">
      <c r="A81" s="33"/>
    </row>
    <row r="82" spans="1:1" x14ac:dyDescent="0.25">
      <c r="A82" s="33"/>
    </row>
    <row r="83" spans="1:1" x14ac:dyDescent="0.25">
      <c r="A83" s="33"/>
    </row>
    <row r="84" spans="1:1" x14ac:dyDescent="0.25">
      <c r="A84" s="33"/>
    </row>
    <row r="85" spans="1:1" x14ac:dyDescent="0.25">
      <c r="A85" s="33"/>
    </row>
    <row r="86" spans="1:1" x14ac:dyDescent="0.25">
      <c r="A86" s="33"/>
    </row>
    <row r="87" spans="1:1" x14ac:dyDescent="0.25">
      <c r="A87" s="33"/>
    </row>
    <row r="88" spans="1:1" x14ac:dyDescent="0.25">
      <c r="A88" s="33"/>
    </row>
    <row r="89" spans="1:1" x14ac:dyDescent="0.25">
      <c r="A89" s="33"/>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6:A77"/>
    <mergeCell ref="B76:B77"/>
    <mergeCell ref="A70:A71"/>
    <mergeCell ref="B70:B71"/>
    <mergeCell ref="A72:D72"/>
    <mergeCell ref="A73:A74"/>
    <mergeCell ref="B73:B7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x14ac:dyDescent="0.25"/>
  <cols>
    <col min="1" max="2" width="100.7109375" style="44" bestFit="1" customWidth="1"/>
    <col min="3" max="3" width="11.42578125" style="43" bestFit="1"/>
    <col min="4" max="16384" width="11.42578125" style="43"/>
  </cols>
  <sheetData>
    <row r="1" spans="1:2" ht="80.099999999999994" customHeight="1" x14ac:dyDescent="0.25">
      <c r="A1" s="129" t="s">
        <v>83</v>
      </c>
      <c r="B1" s="130"/>
    </row>
    <row r="2" spans="1:2" ht="5.0999999999999996" customHeight="1" x14ac:dyDescent="0.25">
      <c r="A2" s="45"/>
      <c r="B2" s="45"/>
    </row>
    <row r="3" spans="1:2" x14ac:dyDescent="0.25">
      <c r="A3" s="46" t="s">
        <v>84</v>
      </c>
      <c r="B3" s="47" t="s">
        <v>85</v>
      </c>
    </row>
    <row r="4" spans="1:2" x14ac:dyDescent="0.25">
      <c r="A4" s="48"/>
      <c r="B4" s="48"/>
    </row>
    <row r="5" spans="1:2" x14ac:dyDescent="0.25">
      <c r="A5" s="8"/>
      <c r="B5" s="8"/>
    </row>
    <row r="6" spans="1:2" x14ac:dyDescent="0.25">
      <c r="A6" s="8"/>
      <c r="B6" s="8"/>
    </row>
    <row r="7" spans="1:2" x14ac:dyDescent="0.25">
      <c r="A7" s="8"/>
      <c r="B7" s="8"/>
    </row>
    <row r="8" spans="1:2" x14ac:dyDescent="0.25">
      <c r="A8" s="8"/>
      <c r="B8" s="8"/>
    </row>
    <row r="9" spans="1:2" x14ac:dyDescent="0.25">
      <c r="A9" s="8"/>
      <c r="B9" s="8"/>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workbookViewId="0">
      <selection activeCell="D32" sqref="D32"/>
    </sheetView>
  </sheetViews>
  <sheetFormatPr baseColWidth="10" defaultColWidth="11.5703125" defaultRowHeight="15" x14ac:dyDescent="0.25"/>
  <cols>
    <col min="1" max="1" width="60.7109375" style="49" bestFit="1" customWidth="1"/>
    <col min="2" max="2" width="11.7109375" style="49" bestFit="1" customWidth="1"/>
    <col min="3" max="10" width="15.7109375" style="49" bestFit="1" customWidth="1"/>
    <col min="11" max="11" width="11.5703125" style="50" bestFit="1"/>
    <col min="12" max="12" width="11.5703125" style="49" bestFit="1"/>
    <col min="13" max="16384" width="11.5703125" style="49"/>
  </cols>
  <sheetData>
    <row r="1" spans="1:11" ht="40.15" customHeight="1" x14ac:dyDescent="0.25">
      <c r="A1" s="51"/>
      <c r="B1" s="51"/>
      <c r="C1" s="136" t="s">
        <v>86</v>
      </c>
      <c r="D1" s="136"/>
      <c r="E1" s="136" t="s">
        <v>87</v>
      </c>
      <c r="F1" s="136"/>
      <c r="G1" s="136" t="s">
        <v>88</v>
      </c>
      <c r="H1" s="136"/>
      <c r="I1" s="136" t="s">
        <v>19</v>
      </c>
      <c r="J1" s="136"/>
    </row>
    <row r="2" spans="1:11" ht="19.899999999999999" customHeight="1" x14ac:dyDescent="0.25">
      <c r="A2" s="51"/>
      <c r="B2" s="51"/>
      <c r="C2" s="52" t="s">
        <v>89</v>
      </c>
      <c r="D2" s="52" t="s">
        <v>90</v>
      </c>
      <c r="E2" s="52" t="s">
        <v>89</v>
      </c>
      <c r="F2" s="52" t="s">
        <v>90</v>
      </c>
      <c r="G2" s="52" t="s">
        <v>89</v>
      </c>
      <c r="H2" s="52" t="s">
        <v>90</v>
      </c>
      <c r="I2" s="52" t="s">
        <v>89</v>
      </c>
      <c r="J2" s="53" t="s">
        <v>90</v>
      </c>
    </row>
    <row r="3" spans="1:11" ht="19.899999999999999" customHeight="1" x14ac:dyDescent="0.25">
      <c r="A3" s="137" t="s">
        <v>35</v>
      </c>
      <c r="B3" s="138"/>
      <c r="C3" s="138"/>
      <c r="D3" s="138"/>
      <c r="E3" s="138"/>
      <c r="F3" s="138"/>
      <c r="G3" s="138"/>
      <c r="H3" s="138"/>
      <c r="I3" s="138"/>
      <c r="J3" s="139"/>
    </row>
    <row r="4" spans="1:11" ht="30" customHeight="1" x14ac:dyDescent="0.25">
      <c r="A4" s="131" t="s">
        <v>36</v>
      </c>
      <c r="B4" s="55" t="s">
        <v>91</v>
      </c>
      <c r="C4" s="56" t="s">
        <v>92</v>
      </c>
      <c r="D4" s="57">
        <v>3</v>
      </c>
      <c r="E4" s="56" t="s">
        <v>92</v>
      </c>
      <c r="F4" s="58" t="s">
        <v>92</v>
      </c>
      <c r="G4" s="56" t="s">
        <v>92</v>
      </c>
      <c r="H4" s="57" t="s">
        <v>92</v>
      </c>
      <c r="I4" s="56" t="s">
        <v>92</v>
      </c>
      <c r="J4" s="57" t="s">
        <v>92</v>
      </c>
      <c r="K4" s="59"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32"/>
      <c r="B5" s="60" t="s">
        <v>93</v>
      </c>
      <c r="C5" s="61" t="s">
        <v>92</v>
      </c>
      <c r="D5" s="62">
        <v>2532</v>
      </c>
      <c r="E5" s="61" t="s">
        <v>92</v>
      </c>
      <c r="F5" s="62" t="s">
        <v>92</v>
      </c>
      <c r="G5" s="61" t="s">
        <v>92</v>
      </c>
      <c r="H5" s="62" t="s">
        <v>92</v>
      </c>
      <c r="I5" s="61" t="s">
        <v>92</v>
      </c>
      <c r="J5" s="62" t="s">
        <v>92</v>
      </c>
      <c r="K5" s="59" t="str">
        <f t="shared" si="0"/>
        <v>Nombres attendus !</v>
      </c>
    </row>
    <row r="6" spans="1:11" ht="30" customHeight="1" x14ac:dyDescent="0.25">
      <c r="A6" s="132"/>
      <c r="B6" s="60" t="s">
        <v>94</v>
      </c>
      <c r="C6" s="63" t="str">
        <f>IF(OR(C5="",C5="N/A",C5="NC",C5="ND"),"",C4/C5)</f>
        <v/>
      </c>
      <c r="D6" s="63">
        <f t="shared" ref="D6:J6" si="1">IF(OR(D5="",D5="N/A",D5="NC",D5="ND"),"",D4/D5)</f>
        <v>1.1848341232227489E-3</v>
      </c>
      <c r="E6" s="63" t="str">
        <f t="shared" si="1"/>
        <v/>
      </c>
      <c r="F6" s="63" t="str">
        <f t="shared" si="1"/>
        <v/>
      </c>
      <c r="G6" s="63" t="str">
        <f t="shared" si="1"/>
        <v/>
      </c>
      <c r="H6" s="63" t="str">
        <f t="shared" si="1"/>
        <v/>
      </c>
      <c r="I6" s="63" t="str">
        <f t="shared" si="1"/>
        <v/>
      </c>
      <c r="J6" s="63" t="str">
        <f t="shared" si="1"/>
        <v/>
      </c>
      <c r="K6" s="59" t="str">
        <f t="shared" si="0"/>
        <v/>
      </c>
    </row>
    <row r="7" spans="1:11" ht="30" customHeight="1" x14ac:dyDescent="0.25">
      <c r="A7" s="131" t="s">
        <v>39</v>
      </c>
      <c r="B7" s="55" t="s">
        <v>91</v>
      </c>
      <c r="C7" s="56">
        <v>12</v>
      </c>
      <c r="D7" s="57">
        <v>26</v>
      </c>
      <c r="E7" s="56" t="s">
        <v>92</v>
      </c>
      <c r="F7" s="57" t="s">
        <v>92</v>
      </c>
      <c r="G7" s="56" t="s">
        <v>92</v>
      </c>
      <c r="H7" s="57" t="s">
        <v>92</v>
      </c>
      <c r="I7" s="56" t="s">
        <v>92</v>
      </c>
      <c r="J7" s="57" t="s">
        <v>92</v>
      </c>
      <c r="K7" s="59" t="str">
        <f t="shared" si="0"/>
        <v>Nombres attendus !</v>
      </c>
    </row>
    <row r="8" spans="1:11" ht="30" customHeight="1" x14ac:dyDescent="0.25">
      <c r="A8" s="132"/>
      <c r="B8" s="60" t="s">
        <v>93</v>
      </c>
      <c r="C8" s="61">
        <v>320</v>
      </c>
      <c r="D8" s="62">
        <v>320</v>
      </c>
      <c r="E8" s="61" t="s">
        <v>92</v>
      </c>
      <c r="F8" s="62" t="s">
        <v>92</v>
      </c>
      <c r="G8" s="61" t="s">
        <v>92</v>
      </c>
      <c r="H8" s="62" t="s">
        <v>92</v>
      </c>
      <c r="I8" s="61" t="s">
        <v>92</v>
      </c>
      <c r="J8" s="62" t="s">
        <v>92</v>
      </c>
      <c r="K8" s="59" t="str">
        <f t="shared" si="0"/>
        <v>Nombres attendus !</v>
      </c>
    </row>
    <row r="9" spans="1:11" ht="30" customHeight="1" x14ac:dyDescent="0.25">
      <c r="A9" s="132"/>
      <c r="B9" s="60" t="s">
        <v>94</v>
      </c>
      <c r="C9" s="63">
        <f t="shared" ref="C9:J9" si="2">IF(OR(C8="",C8="N/A",C8="NC",C8="ND"),"",C7/C8)</f>
        <v>3.7499999999999999E-2</v>
      </c>
      <c r="D9" s="63">
        <f t="shared" si="2"/>
        <v>8.1250000000000003E-2</v>
      </c>
      <c r="E9" s="63" t="str">
        <f t="shared" si="2"/>
        <v/>
      </c>
      <c r="F9" s="63" t="str">
        <f t="shared" si="2"/>
        <v/>
      </c>
      <c r="G9" s="63" t="str">
        <f t="shared" si="2"/>
        <v/>
      </c>
      <c r="H9" s="63" t="str">
        <f t="shared" si="2"/>
        <v/>
      </c>
      <c r="I9" s="63" t="str">
        <f t="shared" si="2"/>
        <v/>
      </c>
      <c r="J9" s="63" t="str">
        <f t="shared" si="2"/>
        <v/>
      </c>
      <c r="K9" s="59" t="str">
        <f t="shared" si="0"/>
        <v/>
      </c>
    </row>
    <row r="10" spans="1:11" ht="30" customHeight="1" x14ac:dyDescent="0.25">
      <c r="A10" s="131" t="s">
        <v>40</v>
      </c>
      <c r="B10" s="55" t="s">
        <v>91</v>
      </c>
      <c r="C10" s="56" t="s">
        <v>92</v>
      </c>
      <c r="D10" s="57" t="s">
        <v>92</v>
      </c>
      <c r="E10" s="56" t="s">
        <v>92</v>
      </c>
      <c r="F10" s="57" t="s">
        <v>92</v>
      </c>
      <c r="G10" s="56" t="s">
        <v>92</v>
      </c>
      <c r="H10" s="57" t="s">
        <v>92</v>
      </c>
      <c r="I10" s="56" t="s">
        <v>92</v>
      </c>
      <c r="J10" s="57" t="s">
        <v>92</v>
      </c>
      <c r="K10" s="59" t="str">
        <f t="shared" si="0"/>
        <v>Nombres attendus !</v>
      </c>
    </row>
    <row r="11" spans="1:11" ht="30" customHeight="1" x14ac:dyDescent="0.25">
      <c r="A11" s="132"/>
      <c r="B11" s="60" t="s">
        <v>93</v>
      </c>
      <c r="C11" s="61" t="s">
        <v>92</v>
      </c>
      <c r="D11" s="62" t="s">
        <v>92</v>
      </c>
      <c r="E11" s="61" t="s">
        <v>92</v>
      </c>
      <c r="F11" s="62" t="s">
        <v>92</v>
      </c>
      <c r="G11" s="61" t="s">
        <v>92</v>
      </c>
      <c r="H11" s="62" t="s">
        <v>92</v>
      </c>
      <c r="I11" s="61" t="s">
        <v>92</v>
      </c>
      <c r="J11" s="62" t="s">
        <v>92</v>
      </c>
      <c r="K11" s="59" t="str">
        <f t="shared" si="0"/>
        <v>Nombres attendus !</v>
      </c>
    </row>
    <row r="12" spans="1:11" ht="30" customHeight="1" x14ac:dyDescent="0.25">
      <c r="A12" s="132"/>
      <c r="B12" s="60" t="s">
        <v>94</v>
      </c>
      <c r="C12" s="63" t="str">
        <f t="shared" ref="C12:J42" si="3">IF(OR(C11="",C11="N/A",C11="NC",C11="ND"),"",C10/C11)</f>
        <v/>
      </c>
      <c r="D12" s="63" t="str">
        <f t="shared" si="3"/>
        <v/>
      </c>
      <c r="E12" s="63" t="str">
        <f t="shared" si="3"/>
        <v/>
      </c>
      <c r="F12" s="63" t="str">
        <f t="shared" si="3"/>
        <v/>
      </c>
      <c r="G12" s="63" t="str">
        <f t="shared" si="3"/>
        <v/>
      </c>
      <c r="H12" s="63" t="str">
        <f t="shared" si="3"/>
        <v/>
      </c>
      <c r="I12" s="63" t="str">
        <f t="shared" si="3"/>
        <v/>
      </c>
      <c r="J12" s="63" t="str">
        <f t="shared" si="3"/>
        <v/>
      </c>
      <c r="K12" s="59" t="str">
        <f t="shared" si="0"/>
        <v/>
      </c>
    </row>
    <row r="13" spans="1:11" ht="30" customHeight="1" x14ac:dyDescent="0.25">
      <c r="A13" s="54" t="s">
        <v>42</v>
      </c>
      <c r="B13" s="60" t="s">
        <v>95</v>
      </c>
      <c r="C13" s="64" t="s">
        <v>92</v>
      </c>
      <c r="D13" s="65" t="s">
        <v>92</v>
      </c>
      <c r="E13" s="64" t="s">
        <v>92</v>
      </c>
      <c r="F13" s="65" t="s">
        <v>92</v>
      </c>
      <c r="G13" s="64" t="s">
        <v>92</v>
      </c>
      <c r="H13" s="65" t="s">
        <v>92</v>
      </c>
      <c r="I13" s="64" t="s">
        <v>92</v>
      </c>
      <c r="J13" s="65" t="s">
        <v>92</v>
      </c>
      <c r="K13" s="59" t="str">
        <f t="shared" si="0"/>
        <v>Nombres attendus !</v>
      </c>
    </row>
    <row r="14" spans="1:11" ht="30" customHeight="1" x14ac:dyDescent="0.25">
      <c r="A14" s="54" t="s">
        <v>44</v>
      </c>
      <c r="B14" s="60" t="s">
        <v>95</v>
      </c>
      <c r="C14" s="64" t="s">
        <v>92</v>
      </c>
      <c r="D14" s="65" t="s">
        <v>92</v>
      </c>
      <c r="E14" s="64" t="s">
        <v>92</v>
      </c>
      <c r="F14" s="65" t="s">
        <v>92</v>
      </c>
      <c r="G14" s="64" t="s">
        <v>92</v>
      </c>
      <c r="H14" s="65" t="s">
        <v>92</v>
      </c>
      <c r="I14" s="64" t="s">
        <v>92</v>
      </c>
      <c r="J14" s="65" t="s">
        <v>92</v>
      </c>
      <c r="K14" s="59" t="str">
        <f t="shared" si="0"/>
        <v>Nombres attendus !</v>
      </c>
    </row>
    <row r="15" spans="1:11" ht="30" customHeight="1" x14ac:dyDescent="0.25">
      <c r="A15" s="131" t="s">
        <v>45</v>
      </c>
      <c r="B15" s="60" t="s">
        <v>91</v>
      </c>
      <c r="C15" s="56" t="s">
        <v>92</v>
      </c>
      <c r="D15" s="57" t="s">
        <v>92</v>
      </c>
      <c r="E15" s="56" t="s">
        <v>92</v>
      </c>
      <c r="F15" s="57" t="s">
        <v>92</v>
      </c>
      <c r="G15" s="56" t="s">
        <v>92</v>
      </c>
      <c r="H15" s="57" t="s">
        <v>92</v>
      </c>
      <c r="I15" s="56" t="s">
        <v>92</v>
      </c>
      <c r="J15" s="57" t="s">
        <v>92</v>
      </c>
      <c r="K15" s="59" t="str">
        <f t="shared" si="0"/>
        <v>Nombres attendus !</v>
      </c>
    </row>
    <row r="16" spans="1:11" ht="30" customHeight="1" x14ac:dyDescent="0.25">
      <c r="A16" s="132"/>
      <c r="B16" s="60" t="s">
        <v>93</v>
      </c>
      <c r="C16" s="61" t="s">
        <v>92</v>
      </c>
      <c r="D16" s="62" t="s">
        <v>92</v>
      </c>
      <c r="E16" s="61" t="s">
        <v>92</v>
      </c>
      <c r="F16" s="62" t="s">
        <v>92</v>
      </c>
      <c r="G16" s="61" t="s">
        <v>92</v>
      </c>
      <c r="H16" s="62" t="s">
        <v>92</v>
      </c>
      <c r="I16" s="61" t="s">
        <v>92</v>
      </c>
      <c r="J16" s="62" t="s">
        <v>92</v>
      </c>
      <c r="K16" s="59" t="str">
        <f t="shared" si="0"/>
        <v>Nombres attendus !</v>
      </c>
    </row>
    <row r="17" spans="1:11" ht="30" customHeight="1" x14ac:dyDescent="0.25">
      <c r="A17" s="132"/>
      <c r="B17" s="60" t="s">
        <v>94</v>
      </c>
      <c r="C17" s="63" t="str">
        <f t="shared" si="3"/>
        <v/>
      </c>
      <c r="D17" s="63" t="str">
        <f t="shared" si="3"/>
        <v/>
      </c>
      <c r="E17" s="63" t="str">
        <f t="shared" si="3"/>
        <v/>
      </c>
      <c r="F17" s="63" t="str">
        <f t="shared" si="3"/>
        <v/>
      </c>
      <c r="G17" s="63" t="str">
        <f t="shared" si="3"/>
        <v/>
      </c>
      <c r="H17" s="63" t="str">
        <f t="shared" si="3"/>
        <v/>
      </c>
      <c r="I17" s="63" t="str">
        <f t="shared" si="3"/>
        <v/>
      </c>
      <c r="J17" s="63" t="str">
        <f t="shared" si="3"/>
        <v/>
      </c>
      <c r="K17" s="59" t="str">
        <f t="shared" si="0"/>
        <v/>
      </c>
    </row>
    <row r="18" spans="1:11" ht="30" customHeight="1" x14ac:dyDescent="0.25">
      <c r="A18" s="54" t="s">
        <v>46</v>
      </c>
      <c r="B18" s="60" t="s">
        <v>96</v>
      </c>
      <c r="C18" s="74">
        <v>9</v>
      </c>
      <c r="D18" s="75">
        <v>14</v>
      </c>
      <c r="E18" s="64" t="s">
        <v>92</v>
      </c>
      <c r="F18" s="65" t="s">
        <v>92</v>
      </c>
      <c r="G18" s="64" t="s">
        <v>92</v>
      </c>
      <c r="H18" s="65" t="s">
        <v>92</v>
      </c>
      <c r="I18" s="64" t="s">
        <v>92</v>
      </c>
      <c r="J18" s="65" t="s">
        <v>92</v>
      </c>
      <c r="K18" s="59" t="str">
        <f t="shared" si="0"/>
        <v>Nombres attendus !</v>
      </c>
    </row>
    <row r="19" spans="1:11" ht="30" customHeight="1" x14ac:dyDescent="0.25">
      <c r="A19" s="54" t="s">
        <v>47</v>
      </c>
      <c r="B19" s="60" t="s">
        <v>96</v>
      </c>
      <c r="C19" s="74">
        <v>34</v>
      </c>
      <c r="D19" s="75">
        <v>46</v>
      </c>
      <c r="E19" s="64" t="s">
        <v>92</v>
      </c>
      <c r="F19" s="65" t="s">
        <v>92</v>
      </c>
      <c r="G19" s="64" t="s">
        <v>92</v>
      </c>
      <c r="H19" s="65" t="s">
        <v>92</v>
      </c>
      <c r="I19" s="64" t="s">
        <v>92</v>
      </c>
      <c r="J19" s="65" t="s">
        <v>92</v>
      </c>
      <c r="K19" s="59" t="str">
        <f t="shared" si="0"/>
        <v>Nombres attendus !</v>
      </c>
    </row>
    <row r="20" spans="1:11" ht="30" customHeight="1" x14ac:dyDescent="0.25">
      <c r="A20" s="54" t="s">
        <v>48</v>
      </c>
      <c r="B20" s="60" t="s">
        <v>96</v>
      </c>
      <c r="C20" s="74">
        <v>34</v>
      </c>
      <c r="D20" s="75">
        <v>46</v>
      </c>
      <c r="E20" s="64" t="s">
        <v>92</v>
      </c>
      <c r="F20" s="65" t="s">
        <v>92</v>
      </c>
      <c r="G20" s="64" t="s">
        <v>92</v>
      </c>
      <c r="H20" s="65" t="s">
        <v>92</v>
      </c>
      <c r="I20" s="64" t="s">
        <v>92</v>
      </c>
      <c r="J20" s="65" t="s">
        <v>92</v>
      </c>
      <c r="K20" s="59" t="str">
        <f t="shared" si="0"/>
        <v>Nombres attendus !</v>
      </c>
    </row>
    <row r="21" spans="1:11" ht="30" customHeight="1" x14ac:dyDescent="0.25">
      <c r="A21" s="131" t="s">
        <v>49</v>
      </c>
      <c r="B21" s="60" t="s">
        <v>91</v>
      </c>
      <c r="C21" s="56" t="s">
        <v>92</v>
      </c>
      <c r="D21" s="57">
        <v>14</v>
      </c>
      <c r="E21" s="56" t="s">
        <v>92</v>
      </c>
      <c r="F21" s="57" t="s">
        <v>92</v>
      </c>
      <c r="G21" s="56" t="s">
        <v>92</v>
      </c>
      <c r="H21" s="57" t="s">
        <v>92</v>
      </c>
      <c r="I21" s="56" t="s">
        <v>92</v>
      </c>
      <c r="J21" s="57" t="s">
        <v>92</v>
      </c>
      <c r="K21" s="59" t="str">
        <f t="shared" si="0"/>
        <v>Nombres attendus !</v>
      </c>
    </row>
    <row r="22" spans="1:11" ht="30" customHeight="1" x14ac:dyDescent="0.25">
      <c r="A22" s="132"/>
      <c r="B22" s="60" t="s">
        <v>93</v>
      </c>
      <c r="C22" s="61" t="s">
        <v>92</v>
      </c>
      <c r="D22" s="62">
        <v>31</v>
      </c>
      <c r="E22" s="61" t="s">
        <v>92</v>
      </c>
      <c r="F22" s="62" t="s">
        <v>92</v>
      </c>
      <c r="G22" s="61" t="s">
        <v>92</v>
      </c>
      <c r="H22" s="62" t="s">
        <v>92</v>
      </c>
      <c r="I22" s="61" t="s">
        <v>92</v>
      </c>
      <c r="J22" s="62" t="s">
        <v>92</v>
      </c>
      <c r="K22" s="59" t="str">
        <f t="shared" si="0"/>
        <v>Nombres attendus !</v>
      </c>
    </row>
    <row r="23" spans="1:11" ht="30" customHeight="1" x14ac:dyDescent="0.25">
      <c r="A23" s="132"/>
      <c r="B23" s="60" t="s">
        <v>94</v>
      </c>
      <c r="C23" s="63" t="str">
        <f t="shared" si="3"/>
        <v/>
      </c>
      <c r="D23" s="63">
        <f t="shared" si="3"/>
        <v>0.45161290322580644</v>
      </c>
      <c r="E23" s="63" t="str">
        <f t="shared" si="3"/>
        <v/>
      </c>
      <c r="F23" s="63" t="str">
        <f t="shared" si="3"/>
        <v/>
      </c>
      <c r="G23" s="63" t="str">
        <f t="shared" si="3"/>
        <v/>
      </c>
      <c r="H23" s="63" t="str">
        <f t="shared" si="3"/>
        <v/>
      </c>
      <c r="I23" s="63" t="str">
        <f t="shared" si="3"/>
        <v/>
      </c>
      <c r="J23" s="63" t="str">
        <f t="shared" si="3"/>
        <v/>
      </c>
      <c r="K23" s="59" t="str">
        <f t="shared" si="0"/>
        <v/>
      </c>
    </row>
    <row r="24" spans="1:11" ht="19.899999999999999" customHeight="1" x14ac:dyDescent="0.25">
      <c r="A24" s="133" t="s">
        <v>50</v>
      </c>
      <c r="B24" s="134"/>
      <c r="C24" s="134"/>
      <c r="D24" s="134"/>
      <c r="E24" s="134"/>
      <c r="F24" s="134"/>
      <c r="G24" s="134"/>
      <c r="H24" s="134"/>
      <c r="I24" s="134"/>
      <c r="J24" s="135"/>
      <c r="K24" s="59" t="str">
        <f t="shared" si="0"/>
        <v/>
      </c>
    </row>
    <row r="25" spans="1:11" ht="30" customHeight="1" x14ac:dyDescent="0.25">
      <c r="A25" s="131" t="s">
        <v>51</v>
      </c>
      <c r="B25" s="60" t="s">
        <v>91</v>
      </c>
      <c r="C25" s="56" t="s">
        <v>92</v>
      </c>
      <c r="D25" s="57" t="s">
        <v>92</v>
      </c>
      <c r="E25" s="56" t="s">
        <v>92</v>
      </c>
      <c r="F25" s="57" t="s">
        <v>92</v>
      </c>
      <c r="G25" s="56" t="s">
        <v>92</v>
      </c>
      <c r="H25" s="57" t="s">
        <v>92</v>
      </c>
      <c r="I25" s="56" t="s">
        <v>92</v>
      </c>
      <c r="J25" s="57" t="s">
        <v>92</v>
      </c>
      <c r="K25" s="59" t="str">
        <f t="shared" si="0"/>
        <v>Nombres attendus !</v>
      </c>
    </row>
    <row r="26" spans="1:11" ht="30" customHeight="1" x14ac:dyDescent="0.25">
      <c r="A26" s="132"/>
      <c r="B26" s="60" t="s">
        <v>93</v>
      </c>
      <c r="C26" s="61" t="s">
        <v>92</v>
      </c>
      <c r="D26" s="62" t="s">
        <v>92</v>
      </c>
      <c r="E26" s="61" t="s">
        <v>92</v>
      </c>
      <c r="F26" s="62" t="s">
        <v>92</v>
      </c>
      <c r="G26" s="61" t="s">
        <v>92</v>
      </c>
      <c r="H26" s="62" t="s">
        <v>92</v>
      </c>
      <c r="I26" s="61" t="s">
        <v>92</v>
      </c>
      <c r="J26" s="62" t="s">
        <v>92</v>
      </c>
      <c r="K26" s="59" t="str">
        <f t="shared" si="0"/>
        <v>Nombres attendus !</v>
      </c>
    </row>
    <row r="27" spans="1:11" ht="30" customHeight="1" x14ac:dyDescent="0.25">
      <c r="A27" s="132"/>
      <c r="B27" s="60" t="s">
        <v>94</v>
      </c>
      <c r="C27" s="63" t="str">
        <f t="shared" si="3"/>
        <v/>
      </c>
      <c r="D27" s="63" t="str">
        <f t="shared" si="3"/>
        <v/>
      </c>
      <c r="E27" s="63" t="str">
        <f t="shared" si="3"/>
        <v/>
      </c>
      <c r="F27" s="63" t="str">
        <f t="shared" si="3"/>
        <v/>
      </c>
      <c r="G27" s="63" t="str">
        <f t="shared" si="3"/>
        <v/>
      </c>
      <c r="H27" s="63" t="str">
        <f t="shared" si="3"/>
        <v/>
      </c>
      <c r="I27" s="63" t="str">
        <f t="shared" si="3"/>
        <v/>
      </c>
      <c r="J27" s="63" t="str">
        <f t="shared" si="3"/>
        <v/>
      </c>
      <c r="K27" s="59" t="str">
        <f t="shared" si="0"/>
        <v/>
      </c>
    </row>
    <row r="28" spans="1:11" ht="30" customHeight="1" x14ac:dyDescent="0.25">
      <c r="A28" s="54" t="s">
        <v>52</v>
      </c>
      <c r="B28" s="60" t="s">
        <v>96</v>
      </c>
      <c r="C28" s="64" t="s">
        <v>92</v>
      </c>
      <c r="D28" s="65" t="s">
        <v>92</v>
      </c>
      <c r="E28" s="64" t="s">
        <v>92</v>
      </c>
      <c r="F28" s="65" t="s">
        <v>92</v>
      </c>
      <c r="G28" s="64" t="s">
        <v>92</v>
      </c>
      <c r="H28" s="65" t="s">
        <v>92</v>
      </c>
      <c r="I28" s="64" t="s">
        <v>92</v>
      </c>
      <c r="J28" s="65" t="s">
        <v>92</v>
      </c>
      <c r="K28" s="59" t="str">
        <f t="shared" si="0"/>
        <v>Nombres attendus !</v>
      </c>
    </row>
    <row r="29" spans="1:11" ht="30" customHeight="1" x14ac:dyDescent="0.25">
      <c r="A29" s="131" t="s">
        <v>53</v>
      </c>
      <c r="B29" s="60" t="s">
        <v>91</v>
      </c>
      <c r="C29" s="56" t="s">
        <v>92</v>
      </c>
      <c r="D29" s="57">
        <v>11</v>
      </c>
      <c r="E29" s="56" t="s">
        <v>92</v>
      </c>
      <c r="F29" s="57" t="s">
        <v>92</v>
      </c>
      <c r="G29" s="56" t="s">
        <v>92</v>
      </c>
      <c r="H29" s="57" t="s">
        <v>92</v>
      </c>
      <c r="I29" s="56" t="s">
        <v>92</v>
      </c>
      <c r="J29" s="57" t="s">
        <v>92</v>
      </c>
      <c r="K29" s="59" t="str">
        <f t="shared" si="0"/>
        <v>Nombres attendus !</v>
      </c>
    </row>
    <row r="30" spans="1:11" ht="30" customHeight="1" x14ac:dyDescent="0.25">
      <c r="A30" s="132"/>
      <c r="B30" s="60" t="s">
        <v>93</v>
      </c>
      <c r="C30" s="61" t="s">
        <v>92</v>
      </c>
      <c r="D30" s="62">
        <v>92</v>
      </c>
      <c r="E30" s="61" t="s">
        <v>92</v>
      </c>
      <c r="F30" s="62" t="s">
        <v>92</v>
      </c>
      <c r="G30" s="61" t="s">
        <v>92</v>
      </c>
      <c r="H30" s="62" t="s">
        <v>92</v>
      </c>
      <c r="I30" s="61" t="s">
        <v>92</v>
      </c>
      <c r="J30" s="62" t="s">
        <v>92</v>
      </c>
      <c r="K30" s="59" t="str">
        <f t="shared" si="0"/>
        <v>Nombres attendus !</v>
      </c>
    </row>
    <row r="31" spans="1:11" ht="30" customHeight="1" x14ac:dyDescent="0.25">
      <c r="A31" s="132"/>
      <c r="B31" s="60" t="s">
        <v>94</v>
      </c>
      <c r="C31" s="63" t="str">
        <f t="shared" si="3"/>
        <v/>
      </c>
      <c r="D31" s="66">
        <f t="shared" si="3"/>
        <v>0.11956521739130435</v>
      </c>
      <c r="E31" s="63" t="str">
        <f t="shared" si="3"/>
        <v/>
      </c>
      <c r="F31" s="63" t="str">
        <f t="shared" si="3"/>
        <v/>
      </c>
      <c r="G31" s="63" t="str">
        <f t="shared" si="3"/>
        <v/>
      </c>
      <c r="H31" s="63" t="str">
        <f t="shared" si="3"/>
        <v/>
      </c>
      <c r="I31" s="63" t="str">
        <f t="shared" si="3"/>
        <v/>
      </c>
      <c r="J31" s="63" t="str">
        <f t="shared" si="3"/>
        <v/>
      </c>
      <c r="K31" s="59" t="str">
        <f t="shared" si="0"/>
        <v/>
      </c>
    </row>
    <row r="32" spans="1:11" ht="30" customHeight="1" x14ac:dyDescent="0.25">
      <c r="A32" s="54" t="s">
        <v>54</v>
      </c>
      <c r="B32" s="60" t="s">
        <v>96</v>
      </c>
      <c r="C32" s="64" t="s">
        <v>92</v>
      </c>
      <c r="D32" s="75">
        <v>16.940000000000001</v>
      </c>
      <c r="E32" s="64" t="s">
        <v>92</v>
      </c>
      <c r="F32" s="65" t="s">
        <v>92</v>
      </c>
      <c r="G32" s="64" t="s">
        <v>92</v>
      </c>
      <c r="H32" s="65" t="s">
        <v>92</v>
      </c>
      <c r="I32" s="64" t="s">
        <v>92</v>
      </c>
      <c r="J32" s="65" t="s">
        <v>92</v>
      </c>
      <c r="K32" s="59" t="str">
        <f t="shared" si="0"/>
        <v>Nombres attendus !</v>
      </c>
    </row>
    <row r="33" spans="1:11" ht="30" customHeight="1" x14ac:dyDescent="0.25">
      <c r="A33" s="131" t="s">
        <v>55</v>
      </c>
      <c r="B33" s="60" t="s">
        <v>91</v>
      </c>
      <c r="C33" s="56" t="s">
        <v>92</v>
      </c>
      <c r="D33" s="57">
        <v>0</v>
      </c>
      <c r="E33" s="56" t="s">
        <v>92</v>
      </c>
      <c r="F33" s="57" t="s">
        <v>92</v>
      </c>
      <c r="G33" s="56" t="s">
        <v>92</v>
      </c>
      <c r="H33" s="57" t="s">
        <v>92</v>
      </c>
      <c r="I33" s="56" t="s">
        <v>92</v>
      </c>
      <c r="J33" s="57" t="s">
        <v>92</v>
      </c>
      <c r="K33" s="59" t="str">
        <f t="shared" si="0"/>
        <v>Nombres attendus !</v>
      </c>
    </row>
    <row r="34" spans="1:11" ht="30" customHeight="1" x14ac:dyDescent="0.25">
      <c r="A34" s="132"/>
      <c r="B34" s="60" t="s">
        <v>93</v>
      </c>
      <c r="C34" s="61" t="s">
        <v>92</v>
      </c>
      <c r="D34" s="62">
        <v>0</v>
      </c>
      <c r="E34" s="61" t="s">
        <v>92</v>
      </c>
      <c r="F34" s="62" t="s">
        <v>92</v>
      </c>
      <c r="G34" s="61" t="s">
        <v>92</v>
      </c>
      <c r="H34" s="62" t="s">
        <v>92</v>
      </c>
      <c r="I34" s="61" t="s">
        <v>92</v>
      </c>
      <c r="J34" s="62" t="s">
        <v>92</v>
      </c>
      <c r="K34" s="59" t="str">
        <f t="shared" si="0"/>
        <v>Nombres attendus !</v>
      </c>
    </row>
    <row r="35" spans="1:11" ht="30" customHeight="1" x14ac:dyDescent="0.25">
      <c r="A35" s="132"/>
      <c r="B35" s="60" t="s">
        <v>94</v>
      </c>
      <c r="C35" s="63" t="str">
        <f t="shared" si="3"/>
        <v/>
      </c>
      <c r="D35" s="63" t="e">
        <f t="shared" si="3"/>
        <v>#DIV/0!</v>
      </c>
      <c r="E35" s="63" t="str">
        <f t="shared" si="3"/>
        <v/>
      </c>
      <c r="F35" s="63" t="str">
        <f t="shared" si="3"/>
        <v/>
      </c>
      <c r="G35" s="63" t="str">
        <f t="shared" si="3"/>
        <v/>
      </c>
      <c r="H35" s="63" t="str">
        <f t="shared" si="3"/>
        <v/>
      </c>
      <c r="I35" s="63" t="str">
        <f t="shared" si="3"/>
        <v/>
      </c>
      <c r="J35" s="63" t="str">
        <f t="shared" si="3"/>
        <v/>
      </c>
      <c r="K35" s="59" t="str">
        <f t="shared" si="0"/>
        <v/>
      </c>
    </row>
    <row r="36" spans="1:11" ht="30" customHeight="1" x14ac:dyDescent="0.25">
      <c r="A36" s="54" t="s">
        <v>56</v>
      </c>
      <c r="B36" s="60" t="s">
        <v>97</v>
      </c>
      <c r="C36" s="64" t="s">
        <v>92</v>
      </c>
      <c r="D36" s="65" t="s">
        <v>92</v>
      </c>
      <c r="E36" s="64" t="s">
        <v>92</v>
      </c>
      <c r="F36" s="65" t="s">
        <v>92</v>
      </c>
      <c r="G36" s="64" t="s">
        <v>92</v>
      </c>
      <c r="H36" s="65" t="s">
        <v>92</v>
      </c>
      <c r="I36" s="64" t="s">
        <v>92</v>
      </c>
      <c r="J36" s="65" t="s">
        <v>92</v>
      </c>
      <c r="K36" s="59" t="str">
        <f t="shared" si="0"/>
        <v>Nombres attendus !</v>
      </c>
    </row>
    <row r="37" spans="1:11" ht="30" customHeight="1" x14ac:dyDescent="0.25">
      <c r="A37" s="131" t="s">
        <v>57</v>
      </c>
      <c r="B37" s="60" t="s">
        <v>91</v>
      </c>
      <c r="C37" s="56" t="s">
        <v>92</v>
      </c>
      <c r="D37" s="57" t="s">
        <v>92</v>
      </c>
      <c r="E37" s="56" t="s">
        <v>92</v>
      </c>
      <c r="F37" s="57" t="s">
        <v>92</v>
      </c>
      <c r="G37" s="56" t="s">
        <v>92</v>
      </c>
      <c r="H37" s="57" t="s">
        <v>92</v>
      </c>
      <c r="I37" s="56" t="s">
        <v>92</v>
      </c>
      <c r="J37" s="57" t="s">
        <v>92</v>
      </c>
      <c r="K37" s="59" t="str">
        <f t="shared" si="0"/>
        <v>Nombres attendus !</v>
      </c>
    </row>
    <row r="38" spans="1:11" ht="30" customHeight="1" x14ac:dyDescent="0.25">
      <c r="A38" s="132"/>
      <c r="B38" s="60" t="s">
        <v>93</v>
      </c>
      <c r="C38" s="61" t="s">
        <v>92</v>
      </c>
      <c r="D38" s="62" t="s">
        <v>92</v>
      </c>
      <c r="E38" s="61" t="s">
        <v>92</v>
      </c>
      <c r="F38" s="62" t="s">
        <v>92</v>
      </c>
      <c r="G38" s="61" t="s">
        <v>92</v>
      </c>
      <c r="H38" s="62" t="s">
        <v>92</v>
      </c>
      <c r="I38" s="61" t="s">
        <v>92</v>
      </c>
      <c r="J38" s="62" t="s">
        <v>92</v>
      </c>
      <c r="K38" s="59" t="str">
        <f t="shared" si="0"/>
        <v>Nombres attendus !</v>
      </c>
    </row>
    <row r="39" spans="1:11" ht="30" customHeight="1" x14ac:dyDescent="0.25">
      <c r="A39" s="132"/>
      <c r="B39" s="60" t="s">
        <v>94</v>
      </c>
      <c r="C39" s="63" t="str">
        <f t="shared" si="3"/>
        <v/>
      </c>
      <c r="D39" s="63" t="str">
        <f t="shared" si="3"/>
        <v/>
      </c>
      <c r="E39" s="63" t="str">
        <f t="shared" si="3"/>
        <v/>
      </c>
      <c r="F39" s="63" t="str">
        <f t="shared" si="3"/>
        <v/>
      </c>
      <c r="G39" s="63" t="str">
        <f t="shared" si="3"/>
        <v/>
      </c>
      <c r="H39" s="63" t="str">
        <f t="shared" si="3"/>
        <v/>
      </c>
      <c r="I39" s="63" t="str">
        <f t="shared" si="3"/>
        <v/>
      </c>
      <c r="J39" s="63" t="str">
        <f t="shared" si="3"/>
        <v/>
      </c>
      <c r="K39" s="59" t="str">
        <f t="shared" si="0"/>
        <v/>
      </c>
    </row>
    <row r="40" spans="1:11" ht="30" customHeight="1" x14ac:dyDescent="0.25">
      <c r="A40" s="131" t="s">
        <v>58</v>
      </c>
      <c r="B40" s="60" t="s">
        <v>91</v>
      </c>
      <c r="C40" s="56" t="s">
        <v>92</v>
      </c>
      <c r="D40" s="57">
        <v>1</v>
      </c>
      <c r="E40" s="56" t="s">
        <v>92</v>
      </c>
      <c r="F40" s="57" t="s">
        <v>92</v>
      </c>
      <c r="G40" s="56" t="s">
        <v>92</v>
      </c>
      <c r="H40" s="57" t="s">
        <v>92</v>
      </c>
      <c r="I40" s="56" t="s">
        <v>92</v>
      </c>
      <c r="J40" s="57" t="s">
        <v>92</v>
      </c>
      <c r="K40" s="59" t="str">
        <f t="shared" si="0"/>
        <v>Nombres attendus !</v>
      </c>
    </row>
    <row r="41" spans="1:11" ht="30" customHeight="1" x14ac:dyDescent="0.25">
      <c r="A41" s="132"/>
      <c r="B41" s="60" t="s">
        <v>93</v>
      </c>
      <c r="C41" s="61" t="s">
        <v>92</v>
      </c>
      <c r="D41" s="62">
        <v>82</v>
      </c>
      <c r="E41" s="61" t="s">
        <v>92</v>
      </c>
      <c r="F41" s="62" t="s">
        <v>92</v>
      </c>
      <c r="G41" s="61" t="s">
        <v>92</v>
      </c>
      <c r="H41" s="62" t="s">
        <v>92</v>
      </c>
      <c r="I41" s="61" t="s">
        <v>92</v>
      </c>
      <c r="J41" s="62" t="s">
        <v>92</v>
      </c>
      <c r="K41" s="59" t="str">
        <f t="shared" si="0"/>
        <v>Nombres attendus !</v>
      </c>
    </row>
    <row r="42" spans="1:11" ht="30" customHeight="1" x14ac:dyDescent="0.25">
      <c r="A42" s="132"/>
      <c r="B42" s="60" t="s">
        <v>94</v>
      </c>
      <c r="C42" s="63" t="str">
        <f t="shared" si="3"/>
        <v/>
      </c>
      <c r="D42" s="67">
        <f t="shared" si="3"/>
        <v>1.2195121951219513E-2</v>
      </c>
      <c r="E42" s="63" t="str">
        <f t="shared" si="3"/>
        <v/>
      </c>
      <c r="F42" s="63" t="str">
        <f t="shared" si="3"/>
        <v/>
      </c>
      <c r="G42" s="63" t="str">
        <f t="shared" si="3"/>
        <v/>
      </c>
      <c r="H42" s="63" t="str">
        <f t="shared" si="3"/>
        <v/>
      </c>
      <c r="I42" s="63" t="str">
        <f t="shared" si="3"/>
        <v/>
      </c>
      <c r="J42" s="63" t="str">
        <f t="shared" si="3"/>
        <v/>
      </c>
      <c r="K42" s="59" t="str">
        <f t="shared" si="0"/>
        <v/>
      </c>
    </row>
    <row r="43" spans="1:11" x14ac:dyDescent="0.25">
      <c r="A43" s="68"/>
      <c r="B43" s="68"/>
    </row>
  </sheetData>
  <mergeCells count="16">
    <mergeCell ref="C1:D1"/>
    <mergeCell ref="E1:F1"/>
    <mergeCell ref="G1:H1"/>
    <mergeCell ref="I1:J1"/>
    <mergeCell ref="A3:J3"/>
    <mergeCell ref="A4:A6"/>
    <mergeCell ref="A7:A9"/>
    <mergeCell ref="A10:A12"/>
    <mergeCell ref="A15:A17"/>
    <mergeCell ref="A21:A23"/>
    <mergeCell ref="A40:A42"/>
    <mergeCell ref="A24:J24"/>
    <mergeCell ref="A25:A27"/>
    <mergeCell ref="A29:A31"/>
    <mergeCell ref="A33:A35"/>
    <mergeCell ref="A37:A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33" sqref="D33"/>
    </sheetView>
  </sheetViews>
  <sheetFormatPr baseColWidth="10" defaultColWidth="11.5703125" defaultRowHeight="15" x14ac:dyDescent="0.25"/>
  <cols>
    <col min="1" max="1" width="60.7109375" style="49" bestFit="1" customWidth="1"/>
    <col min="2" max="2" width="10.7109375" style="49" bestFit="1" customWidth="1"/>
    <col min="3" max="10" width="15.7109375" style="49" bestFit="1" customWidth="1"/>
    <col min="11" max="11" width="11.5703125" style="49" bestFit="1"/>
    <col min="12" max="16384" width="11.5703125" style="49"/>
  </cols>
  <sheetData>
    <row r="1" spans="1:11" ht="40.15" customHeight="1" x14ac:dyDescent="0.25">
      <c r="A1" s="51"/>
      <c r="B1" s="51"/>
      <c r="C1" s="136" t="s">
        <v>86</v>
      </c>
      <c r="D1" s="136"/>
      <c r="E1" s="136" t="s">
        <v>87</v>
      </c>
      <c r="F1" s="136"/>
      <c r="G1" s="136" t="s">
        <v>88</v>
      </c>
      <c r="H1" s="136"/>
      <c r="I1" s="136" t="s">
        <v>19</v>
      </c>
      <c r="J1" s="136"/>
    </row>
    <row r="2" spans="1:11" ht="19.899999999999999" customHeight="1" x14ac:dyDescent="0.25">
      <c r="A2" s="51"/>
      <c r="B2" s="51"/>
      <c r="C2" s="52" t="s">
        <v>89</v>
      </c>
      <c r="D2" s="52" t="s">
        <v>90</v>
      </c>
      <c r="E2" s="52" t="s">
        <v>89</v>
      </c>
      <c r="F2" s="52" t="s">
        <v>90</v>
      </c>
      <c r="G2" s="52" t="s">
        <v>89</v>
      </c>
      <c r="H2" s="52" t="s">
        <v>90</v>
      </c>
      <c r="I2" s="52" t="s">
        <v>89</v>
      </c>
      <c r="J2" s="53" t="s">
        <v>90</v>
      </c>
    </row>
    <row r="3" spans="1:11" ht="19.899999999999999" customHeight="1" x14ac:dyDescent="0.25">
      <c r="A3" s="137" t="s">
        <v>35</v>
      </c>
      <c r="B3" s="138"/>
      <c r="C3" s="138"/>
      <c r="D3" s="138"/>
      <c r="E3" s="138"/>
      <c r="F3" s="138"/>
      <c r="G3" s="138"/>
      <c r="H3" s="138"/>
      <c r="I3" s="138"/>
      <c r="J3" s="139"/>
    </row>
    <row r="4" spans="1:11" ht="30" customHeight="1" x14ac:dyDescent="0.25">
      <c r="A4" s="140" t="s">
        <v>59</v>
      </c>
      <c r="B4" s="69" t="s">
        <v>91</v>
      </c>
      <c r="C4" s="56" t="s">
        <v>92</v>
      </c>
      <c r="D4" s="57" t="s">
        <v>92</v>
      </c>
      <c r="E4" s="56" t="s">
        <v>92</v>
      </c>
      <c r="F4" s="57" t="s">
        <v>92</v>
      </c>
      <c r="G4" s="56" t="s">
        <v>92</v>
      </c>
      <c r="H4" s="57" t="s">
        <v>92</v>
      </c>
      <c r="I4" s="56" t="s">
        <v>92</v>
      </c>
      <c r="J4" s="57" t="s">
        <v>92</v>
      </c>
      <c r="K4" s="59"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141"/>
      <c r="B5" s="70" t="s">
        <v>93</v>
      </c>
      <c r="C5" s="61" t="s">
        <v>92</v>
      </c>
      <c r="D5" s="62" t="s">
        <v>92</v>
      </c>
      <c r="E5" s="61" t="s">
        <v>92</v>
      </c>
      <c r="F5" s="62" t="s">
        <v>92</v>
      </c>
      <c r="G5" s="61" t="s">
        <v>92</v>
      </c>
      <c r="H5" s="62" t="s">
        <v>92</v>
      </c>
      <c r="I5" s="61" t="s">
        <v>92</v>
      </c>
      <c r="J5" s="62" t="s">
        <v>92</v>
      </c>
      <c r="K5" s="59" t="str">
        <f t="shared" si="0"/>
        <v>Nombres attendus !</v>
      </c>
    </row>
    <row r="6" spans="1:11" ht="30" customHeight="1" x14ac:dyDescent="0.25">
      <c r="A6" s="142"/>
      <c r="B6" s="70" t="s">
        <v>94</v>
      </c>
      <c r="C6" s="72" t="str">
        <f t="shared" ref="C6:J6" si="1">IF(OR(C5="",C5="N/A",C5="NC",C5="ND"),"",C4/C5)</f>
        <v/>
      </c>
      <c r="D6" s="72" t="str">
        <f t="shared" si="1"/>
        <v/>
      </c>
      <c r="E6" s="72" t="str">
        <f t="shared" si="1"/>
        <v/>
      </c>
      <c r="F6" s="72" t="str">
        <f t="shared" si="1"/>
        <v/>
      </c>
      <c r="G6" s="72" t="str">
        <f t="shared" si="1"/>
        <v/>
      </c>
      <c r="H6" s="72" t="str">
        <f t="shared" si="1"/>
        <v/>
      </c>
      <c r="I6" s="72" t="str">
        <f t="shared" si="1"/>
        <v/>
      </c>
      <c r="J6" s="72" t="str">
        <f t="shared" si="1"/>
        <v/>
      </c>
      <c r="K6" s="59" t="str">
        <f t="shared" si="0"/>
        <v/>
      </c>
    </row>
    <row r="7" spans="1:11" ht="30" customHeight="1" x14ac:dyDescent="0.25">
      <c r="A7" s="71" t="s">
        <v>60</v>
      </c>
      <c r="B7" s="73" t="s">
        <v>97</v>
      </c>
      <c r="C7" s="74" t="s">
        <v>92</v>
      </c>
      <c r="D7" s="75" t="s">
        <v>92</v>
      </c>
      <c r="E7" s="74" t="s">
        <v>92</v>
      </c>
      <c r="F7" s="75" t="s">
        <v>92</v>
      </c>
      <c r="G7" s="74" t="s">
        <v>92</v>
      </c>
      <c r="H7" s="75" t="s">
        <v>92</v>
      </c>
      <c r="I7" s="74" t="s">
        <v>92</v>
      </c>
      <c r="J7" s="75" t="s">
        <v>92</v>
      </c>
      <c r="K7" s="59" t="str">
        <f t="shared" si="0"/>
        <v>Nombres attendus !</v>
      </c>
    </row>
    <row r="8" spans="1:11" ht="19.899999999999999" customHeight="1" x14ac:dyDescent="0.25">
      <c r="A8" s="137" t="s">
        <v>50</v>
      </c>
      <c r="B8" s="138"/>
      <c r="C8" s="138"/>
      <c r="D8" s="138"/>
      <c r="E8" s="138"/>
      <c r="F8" s="138"/>
      <c r="G8" s="138"/>
      <c r="H8" s="138"/>
      <c r="I8" s="138"/>
      <c r="J8" s="139"/>
      <c r="K8" s="59" t="str">
        <f t="shared" si="0"/>
        <v/>
      </c>
    </row>
    <row r="9" spans="1:11" ht="30" customHeight="1" x14ac:dyDescent="0.25">
      <c r="A9" s="140" t="s">
        <v>61</v>
      </c>
      <c r="B9" s="70" t="s">
        <v>91</v>
      </c>
      <c r="C9" s="56" t="s">
        <v>92</v>
      </c>
      <c r="D9" s="57">
        <v>16</v>
      </c>
      <c r="E9" s="56" t="s">
        <v>92</v>
      </c>
      <c r="F9" s="57" t="s">
        <v>92</v>
      </c>
      <c r="G9" s="56" t="s">
        <v>92</v>
      </c>
      <c r="H9" s="57" t="s">
        <v>92</v>
      </c>
      <c r="I9" s="56" t="s">
        <v>92</v>
      </c>
      <c r="J9" s="57" t="s">
        <v>92</v>
      </c>
      <c r="K9" s="59" t="str">
        <f t="shared" si="0"/>
        <v>Nombres attendus !</v>
      </c>
    </row>
    <row r="10" spans="1:11" ht="30" customHeight="1" x14ac:dyDescent="0.25">
      <c r="A10" s="141"/>
      <c r="B10" s="70" t="s">
        <v>93</v>
      </c>
      <c r="C10" s="61" t="s">
        <v>92</v>
      </c>
      <c r="D10" s="62">
        <v>92</v>
      </c>
      <c r="E10" s="61" t="s">
        <v>92</v>
      </c>
      <c r="F10" s="62" t="s">
        <v>92</v>
      </c>
      <c r="G10" s="61" t="s">
        <v>92</v>
      </c>
      <c r="H10" s="62" t="s">
        <v>92</v>
      </c>
      <c r="I10" s="61" t="s">
        <v>92</v>
      </c>
      <c r="J10" s="62" t="s">
        <v>92</v>
      </c>
      <c r="K10" s="59" t="str">
        <f t="shared" si="0"/>
        <v>Nombres attendus !</v>
      </c>
    </row>
    <row r="11" spans="1:11" ht="30" customHeight="1" x14ac:dyDescent="0.25">
      <c r="A11" s="142"/>
      <c r="B11" s="70" t="s">
        <v>94</v>
      </c>
      <c r="C11" s="72" t="str">
        <f t="shared" ref="C11:J11" si="2">IF(OR(C10="",C10="N/A",C10="NC",C10="ND"),"",C9/C10)</f>
        <v/>
      </c>
      <c r="D11" s="63">
        <f t="shared" si="2"/>
        <v>0.17391304347826086</v>
      </c>
      <c r="E11" s="72" t="str">
        <f t="shared" si="2"/>
        <v/>
      </c>
      <c r="F11" s="72" t="str">
        <f t="shared" si="2"/>
        <v/>
      </c>
      <c r="G11" s="72" t="str">
        <f t="shared" si="2"/>
        <v/>
      </c>
      <c r="H11" s="72" t="str">
        <f t="shared" si="2"/>
        <v/>
      </c>
      <c r="I11" s="72" t="str">
        <f t="shared" si="2"/>
        <v/>
      </c>
      <c r="J11" s="72" t="str">
        <f t="shared" si="2"/>
        <v/>
      </c>
      <c r="K11" s="59" t="str">
        <f t="shared" si="0"/>
        <v/>
      </c>
    </row>
    <row r="12" spans="1:11" ht="30" customHeight="1" x14ac:dyDescent="0.25">
      <c r="A12" s="71" t="s">
        <v>62</v>
      </c>
      <c r="B12" s="70" t="s">
        <v>97</v>
      </c>
      <c r="C12" s="74" t="s">
        <v>92</v>
      </c>
      <c r="D12" s="75" t="s">
        <v>92</v>
      </c>
      <c r="E12" s="74" t="s">
        <v>92</v>
      </c>
      <c r="F12" s="75" t="s">
        <v>92</v>
      </c>
      <c r="G12" s="74" t="s">
        <v>92</v>
      </c>
      <c r="H12" s="75" t="s">
        <v>92</v>
      </c>
      <c r="I12" s="74" t="s">
        <v>92</v>
      </c>
      <c r="J12" s="75" t="s">
        <v>92</v>
      </c>
      <c r="K12" s="59" t="str">
        <f t="shared" si="0"/>
        <v>Nombres attendus !</v>
      </c>
    </row>
    <row r="13" spans="1:11" ht="30" customHeight="1" x14ac:dyDescent="0.25">
      <c r="A13" s="71" t="s">
        <v>63</v>
      </c>
      <c r="B13" s="70" t="s">
        <v>97</v>
      </c>
      <c r="C13" s="74" t="s">
        <v>92</v>
      </c>
      <c r="D13" s="74" t="s">
        <v>92</v>
      </c>
      <c r="E13" s="74" t="s">
        <v>92</v>
      </c>
      <c r="F13" s="74" t="s">
        <v>92</v>
      </c>
      <c r="G13" s="74" t="s">
        <v>92</v>
      </c>
      <c r="H13" s="74" t="s">
        <v>92</v>
      </c>
      <c r="I13" s="74" t="s">
        <v>92</v>
      </c>
      <c r="J13" s="74" t="s">
        <v>92</v>
      </c>
      <c r="K13" s="59" t="str">
        <f t="shared" si="0"/>
        <v>Nombres attendus !</v>
      </c>
    </row>
    <row r="14" spans="1:11" ht="30" customHeight="1" x14ac:dyDescent="0.25">
      <c r="A14" s="140" t="s">
        <v>64</v>
      </c>
      <c r="B14" s="70" t="s">
        <v>91</v>
      </c>
      <c r="C14" s="56" t="s">
        <v>92</v>
      </c>
      <c r="D14" s="57" t="s">
        <v>92</v>
      </c>
      <c r="E14" s="56" t="s">
        <v>92</v>
      </c>
      <c r="F14" s="57" t="s">
        <v>92</v>
      </c>
      <c r="G14" s="56" t="s">
        <v>92</v>
      </c>
      <c r="H14" s="57" t="s">
        <v>92</v>
      </c>
      <c r="I14" s="56" t="s">
        <v>92</v>
      </c>
      <c r="J14" s="57" t="s">
        <v>92</v>
      </c>
      <c r="K14" s="59" t="str">
        <f t="shared" si="0"/>
        <v>Nombres attendus !</v>
      </c>
    </row>
    <row r="15" spans="1:11" ht="30" customHeight="1" x14ac:dyDescent="0.25">
      <c r="A15" s="141"/>
      <c r="B15" s="70" t="s">
        <v>93</v>
      </c>
      <c r="C15" s="61" t="s">
        <v>92</v>
      </c>
      <c r="D15" s="62" t="s">
        <v>92</v>
      </c>
      <c r="E15" s="61" t="s">
        <v>92</v>
      </c>
      <c r="F15" s="62" t="s">
        <v>92</v>
      </c>
      <c r="G15" s="61" t="s">
        <v>92</v>
      </c>
      <c r="H15" s="62" t="s">
        <v>92</v>
      </c>
      <c r="I15" s="61" t="s">
        <v>92</v>
      </c>
      <c r="J15" s="62" t="s">
        <v>92</v>
      </c>
      <c r="K15" s="59" t="str">
        <f t="shared" si="0"/>
        <v>Nombres attendus !</v>
      </c>
    </row>
    <row r="16" spans="1:11" ht="30" customHeight="1" x14ac:dyDescent="0.25">
      <c r="A16" s="142"/>
      <c r="B16" s="70" t="s">
        <v>94</v>
      </c>
      <c r="C16" s="72" t="str">
        <f t="shared" ref="C16:J25" si="3">IF(OR(C15="",C15="N/A",C15="NC",C15="ND"),"",C14/C15)</f>
        <v/>
      </c>
      <c r="D16" s="72" t="str">
        <f t="shared" si="3"/>
        <v/>
      </c>
      <c r="E16" s="72" t="str">
        <f t="shared" si="3"/>
        <v/>
      </c>
      <c r="F16" s="72" t="str">
        <f t="shared" si="3"/>
        <v/>
      </c>
      <c r="G16" s="72" t="str">
        <f t="shared" si="3"/>
        <v/>
      </c>
      <c r="H16" s="72" t="str">
        <f t="shared" si="3"/>
        <v/>
      </c>
      <c r="I16" s="72" t="str">
        <f t="shared" si="3"/>
        <v/>
      </c>
      <c r="J16" s="72" t="str">
        <f t="shared" si="3"/>
        <v/>
      </c>
      <c r="K16" s="59" t="str">
        <f t="shared" si="0"/>
        <v/>
      </c>
    </row>
    <row r="17" spans="1:11" ht="30" customHeight="1" x14ac:dyDescent="0.25">
      <c r="A17" s="140" t="s">
        <v>65</v>
      </c>
      <c r="B17" s="69" t="s">
        <v>91</v>
      </c>
      <c r="C17" s="56" t="s">
        <v>92</v>
      </c>
      <c r="D17" s="57" t="s">
        <v>92</v>
      </c>
      <c r="E17" s="56" t="s">
        <v>92</v>
      </c>
      <c r="F17" s="57" t="s">
        <v>92</v>
      </c>
      <c r="G17" s="56" t="s">
        <v>92</v>
      </c>
      <c r="H17" s="57" t="s">
        <v>92</v>
      </c>
      <c r="I17" s="56" t="s">
        <v>92</v>
      </c>
      <c r="J17" s="57" t="s">
        <v>92</v>
      </c>
      <c r="K17" s="59" t="str">
        <f t="shared" si="0"/>
        <v>Nombres attendus !</v>
      </c>
    </row>
    <row r="18" spans="1:11" ht="30" customHeight="1" x14ac:dyDescent="0.25">
      <c r="A18" s="141"/>
      <c r="B18" s="70" t="s">
        <v>93</v>
      </c>
      <c r="C18" s="61" t="s">
        <v>92</v>
      </c>
      <c r="D18" s="62" t="s">
        <v>92</v>
      </c>
      <c r="E18" s="61" t="s">
        <v>92</v>
      </c>
      <c r="F18" s="62" t="s">
        <v>92</v>
      </c>
      <c r="G18" s="61" t="s">
        <v>92</v>
      </c>
      <c r="H18" s="62" t="s">
        <v>92</v>
      </c>
      <c r="I18" s="61" t="s">
        <v>92</v>
      </c>
      <c r="J18" s="62" t="s">
        <v>92</v>
      </c>
      <c r="K18" s="59" t="str">
        <f t="shared" si="0"/>
        <v>Nombres attendus !</v>
      </c>
    </row>
    <row r="19" spans="1:11" ht="30" customHeight="1" x14ac:dyDescent="0.25">
      <c r="A19" s="142"/>
      <c r="B19" s="70" t="s">
        <v>94</v>
      </c>
      <c r="C19" s="72" t="str">
        <f t="shared" si="3"/>
        <v/>
      </c>
      <c r="D19" s="72" t="str">
        <f t="shared" si="3"/>
        <v/>
      </c>
      <c r="E19" s="72" t="str">
        <f t="shared" si="3"/>
        <v/>
      </c>
      <c r="F19" s="72" t="str">
        <f t="shared" si="3"/>
        <v/>
      </c>
      <c r="G19" s="72" t="str">
        <f t="shared" si="3"/>
        <v/>
      </c>
      <c r="H19" s="72" t="str">
        <f t="shared" si="3"/>
        <v/>
      </c>
      <c r="I19" s="72" t="str">
        <f t="shared" si="3"/>
        <v/>
      </c>
      <c r="J19" s="72" t="str">
        <f t="shared" si="3"/>
        <v/>
      </c>
      <c r="K19" s="59" t="str">
        <f t="shared" si="0"/>
        <v/>
      </c>
    </row>
    <row r="20" spans="1:11" ht="30" customHeight="1" x14ac:dyDescent="0.25">
      <c r="A20" s="140" t="s">
        <v>66</v>
      </c>
      <c r="B20" s="69" t="s">
        <v>91</v>
      </c>
      <c r="C20" s="56" t="s">
        <v>92</v>
      </c>
      <c r="D20" s="57" t="s">
        <v>92</v>
      </c>
      <c r="E20" s="56" t="s">
        <v>92</v>
      </c>
      <c r="F20" s="57" t="s">
        <v>92</v>
      </c>
      <c r="G20" s="56" t="s">
        <v>92</v>
      </c>
      <c r="H20" s="57" t="s">
        <v>92</v>
      </c>
      <c r="I20" s="56" t="s">
        <v>92</v>
      </c>
      <c r="J20" s="57" t="s">
        <v>92</v>
      </c>
      <c r="K20" s="59" t="str">
        <f t="shared" si="0"/>
        <v>Nombres attendus !</v>
      </c>
    </row>
    <row r="21" spans="1:11" ht="30" customHeight="1" x14ac:dyDescent="0.25">
      <c r="A21" s="141"/>
      <c r="B21" s="70" t="s">
        <v>93</v>
      </c>
      <c r="C21" s="61" t="s">
        <v>92</v>
      </c>
      <c r="D21" s="62" t="s">
        <v>92</v>
      </c>
      <c r="E21" s="61" t="s">
        <v>92</v>
      </c>
      <c r="F21" s="62" t="s">
        <v>92</v>
      </c>
      <c r="G21" s="61" t="s">
        <v>92</v>
      </c>
      <c r="H21" s="62" t="s">
        <v>92</v>
      </c>
      <c r="I21" s="61" t="s">
        <v>92</v>
      </c>
      <c r="J21" s="62" t="s">
        <v>92</v>
      </c>
      <c r="K21" s="59" t="str">
        <f t="shared" si="0"/>
        <v>Nombres attendus !</v>
      </c>
    </row>
    <row r="22" spans="1:11" ht="30" customHeight="1" x14ac:dyDescent="0.25">
      <c r="A22" s="142"/>
      <c r="B22" s="70" t="s">
        <v>94</v>
      </c>
      <c r="C22" s="72" t="str">
        <f t="shared" si="3"/>
        <v/>
      </c>
      <c r="D22" s="72" t="str">
        <f t="shared" si="3"/>
        <v/>
      </c>
      <c r="E22" s="72" t="str">
        <f t="shared" si="3"/>
        <v/>
      </c>
      <c r="F22" s="72" t="str">
        <f t="shared" si="3"/>
        <v/>
      </c>
      <c r="G22" s="72" t="str">
        <f t="shared" si="3"/>
        <v/>
      </c>
      <c r="H22" s="72" t="str">
        <f t="shared" si="3"/>
        <v/>
      </c>
      <c r="I22" s="72" t="str">
        <f t="shared" si="3"/>
        <v/>
      </c>
      <c r="J22" s="72" t="str">
        <f t="shared" si="3"/>
        <v/>
      </c>
      <c r="K22" s="59" t="str">
        <f t="shared" si="0"/>
        <v/>
      </c>
    </row>
    <row r="23" spans="1:11" ht="30" customHeight="1" x14ac:dyDescent="0.25">
      <c r="A23" s="140" t="s">
        <v>67</v>
      </c>
      <c r="B23" s="69" t="s">
        <v>91</v>
      </c>
      <c r="C23" s="56" t="s">
        <v>92</v>
      </c>
      <c r="D23" s="57" t="s">
        <v>92</v>
      </c>
      <c r="E23" s="56" t="s">
        <v>92</v>
      </c>
      <c r="F23" s="57" t="s">
        <v>92</v>
      </c>
      <c r="G23" s="56" t="s">
        <v>92</v>
      </c>
      <c r="H23" s="57" t="s">
        <v>92</v>
      </c>
      <c r="I23" s="56" t="s">
        <v>92</v>
      </c>
      <c r="J23" s="57" t="s">
        <v>92</v>
      </c>
      <c r="K23" s="59" t="str">
        <f t="shared" si="0"/>
        <v>Nombres attendus !</v>
      </c>
    </row>
    <row r="24" spans="1:11" ht="30" customHeight="1" x14ac:dyDescent="0.25">
      <c r="A24" s="141"/>
      <c r="B24" s="70" t="s">
        <v>93</v>
      </c>
      <c r="C24" s="61" t="s">
        <v>92</v>
      </c>
      <c r="D24" s="62" t="s">
        <v>92</v>
      </c>
      <c r="E24" s="61" t="s">
        <v>92</v>
      </c>
      <c r="F24" s="62" t="s">
        <v>92</v>
      </c>
      <c r="G24" s="61" t="s">
        <v>92</v>
      </c>
      <c r="H24" s="62" t="s">
        <v>92</v>
      </c>
      <c r="I24" s="61" t="s">
        <v>92</v>
      </c>
      <c r="J24" s="62" t="s">
        <v>92</v>
      </c>
      <c r="K24" s="59" t="str">
        <f t="shared" si="0"/>
        <v>Nombres attendus !</v>
      </c>
    </row>
    <row r="25" spans="1:11" ht="30" customHeight="1" x14ac:dyDescent="0.25">
      <c r="A25" s="142"/>
      <c r="B25" s="70" t="s">
        <v>94</v>
      </c>
      <c r="C25" s="72" t="str">
        <f t="shared" si="3"/>
        <v/>
      </c>
      <c r="D25" s="72" t="str">
        <f t="shared" si="3"/>
        <v/>
      </c>
      <c r="E25" s="72" t="str">
        <f t="shared" si="3"/>
        <v/>
      </c>
      <c r="F25" s="72" t="str">
        <f t="shared" si="3"/>
        <v/>
      </c>
      <c r="G25" s="72" t="str">
        <f t="shared" si="3"/>
        <v/>
      </c>
      <c r="H25" s="72" t="str">
        <f t="shared" si="3"/>
        <v/>
      </c>
      <c r="I25" s="72" t="str">
        <f t="shared" si="3"/>
        <v/>
      </c>
      <c r="J25" s="72" t="str">
        <f t="shared" si="3"/>
        <v/>
      </c>
      <c r="K25" s="59" t="str">
        <f t="shared" si="0"/>
        <v/>
      </c>
    </row>
  </sheetData>
  <mergeCells count="12">
    <mergeCell ref="C1:D1"/>
    <mergeCell ref="E1:F1"/>
    <mergeCell ref="G1:H1"/>
    <mergeCell ref="I1:J1"/>
    <mergeCell ref="A3:J3"/>
    <mergeCell ref="A20:A22"/>
    <mergeCell ref="A23:A25"/>
    <mergeCell ref="A4:A6"/>
    <mergeCell ref="A8:J8"/>
    <mergeCell ref="A9:A11"/>
    <mergeCell ref="A14:A16"/>
    <mergeCell ref="A17:A19"/>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22" zoomScale="80" workbookViewId="0">
      <selection activeCell="D44" sqref="D44"/>
    </sheetView>
  </sheetViews>
  <sheetFormatPr baseColWidth="10" defaultColWidth="11.5703125" defaultRowHeight="15" x14ac:dyDescent="0.25"/>
  <cols>
    <col min="1" max="1" width="60.7109375" style="76" bestFit="1" customWidth="1"/>
    <col min="2" max="2" width="10.7109375" style="76" bestFit="1" customWidth="1"/>
    <col min="3" max="8" width="15.7109375" style="76" bestFit="1" customWidth="1"/>
    <col min="9" max="9" width="11.7109375" style="1" bestFit="1" customWidth="1"/>
    <col min="10" max="10" width="11.5703125" style="49" bestFit="1"/>
    <col min="11" max="16384" width="11.5703125" style="49"/>
  </cols>
  <sheetData>
    <row r="1" spans="1:9" ht="40.15" customHeight="1" x14ac:dyDescent="0.25">
      <c r="A1" s="77"/>
      <c r="B1" s="77"/>
      <c r="C1" s="148" t="s">
        <v>86</v>
      </c>
      <c r="D1" s="148"/>
      <c r="E1" s="148" t="s">
        <v>87</v>
      </c>
      <c r="F1" s="148"/>
      <c r="G1" s="148" t="s">
        <v>88</v>
      </c>
      <c r="H1" s="148"/>
    </row>
    <row r="2" spans="1:9" ht="19.899999999999999" customHeight="1" x14ac:dyDescent="0.25">
      <c r="A2" s="77"/>
      <c r="B2" s="77"/>
      <c r="C2" s="78" t="s">
        <v>89</v>
      </c>
      <c r="D2" s="78" t="s">
        <v>90</v>
      </c>
      <c r="E2" s="78" t="s">
        <v>89</v>
      </c>
      <c r="F2" s="78" t="s">
        <v>90</v>
      </c>
      <c r="G2" s="78" t="s">
        <v>89</v>
      </c>
      <c r="H2" s="78" t="s">
        <v>90</v>
      </c>
    </row>
    <row r="3" spans="1:9" ht="19.899999999999999" customHeight="1" x14ac:dyDescent="0.25">
      <c r="A3" s="133" t="s">
        <v>35</v>
      </c>
      <c r="B3" s="134"/>
      <c r="C3" s="134"/>
      <c r="D3" s="134"/>
      <c r="E3" s="134"/>
      <c r="F3" s="134"/>
      <c r="G3" s="134"/>
      <c r="H3" s="135"/>
    </row>
    <row r="4" spans="1:9" ht="30" customHeight="1" x14ac:dyDescent="0.25">
      <c r="A4" s="143" t="s">
        <v>69</v>
      </c>
      <c r="B4" s="55" t="s">
        <v>91</v>
      </c>
      <c r="C4" s="79" t="s">
        <v>92</v>
      </c>
      <c r="D4" s="56">
        <v>58</v>
      </c>
      <c r="E4" s="80" t="s">
        <v>92</v>
      </c>
      <c r="F4" s="57" t="s">
        <v>92</v>
      </c>
      <c r="G4" s="56" t="s">
        <v>92</v>
      </c>
      <c r="H4" s="57" t="s">
        <v>92</v>
      </c>
      <c r="I4" s="59" t="str">
        <f t="shared" ref="I4:I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25">
      <c r="A5" s="144"/>
      <c r="B5" s="60" t="s">
        <v>93</v>
      </c>
      <c r="C5" s="81" t="s">
        <v>92</v>
      </c>
      <c r="D5" s="61">
        <v>101</v>
      </c>
      <c r="E5" s="82" t="s">
        <v>92</v>
      </c>
      <c r="F5" s="62" t="s">
        <v>92</v>
      </c>
      <c r="G5" s="61" t="s">
        <v>92</v>
      </c>
      <c r="H5" s="62" t="s">
        <v>92</v>
      </c>
      <c r="I5" s="59" t="str">
        <f t="shared" si="0"/>
        <v>Nombres attendus !</v>
      </c>
    </row>
    <row r="6" spans="1:9" ht="30" customHeight="1" x14ac:dyDescent="0.25">
      <c r="A6" s="131"/>
      <c r="B6" s="60" t="s">
        <v>94</v>
      </c>
      <c r="C6" s="83" t="str">
        <f t="shared" ref="C6:H9" si="1">IF(OR(C5="",C5="N/A",C5="NC",C5="ND"),"",C4/C5)</f>
        <v/>
      </c>
      <c r="D6" s="72">
        <f>IF(OR(D5="",D5="N/A",D5="NC",D5="ND"),"",D4/D5)</f>
        <v>0.57425742574257421</v>
      </c>
      <c r="E6" s="84" t="str">
        <f t="shared" si="1"/>
        <v/>
      </c>
      <c r="F6" s="63" t="str">
        <f t="shared" si="1"/>
        <v/>
      </c>
      <c r="G6" s="63" t="str">
        <f t="shared" si="1"/>
        <v/>
      </c>
      <c r="H6" s="63" t="str">
        <f t="shared" si="1"/>
        <v/>
      </c>
      <c r="I6" s="59" t="str">
        <f t="shared" si="0"/>
        <v/>
      </c>
    </row>
    <row r="7" spans="1:9" ht="30" customHeight="1" x14ac:dyDescent="0.25">
      <c r="A7" s="145" t="s">
        <v>70</v>
      </c>
      <c r="B7" s="55" t="s">
        <v>91</v>
      </c>
      <c r="C7" s="79" t="s">
        <v>92</v>
      </c>
      <c r="D7" s="56">
        <v>6</v>
      </c>
      <c r="E7" s="80" t="s">
        <v>92</v>
      </c>
      <c r="F7" s="57" t="s">
        <v>92</v>
      </c>
      <c r="G7" s="56" t="s">
        <v>92</v>
      </c>
      <c r="H7" s="57" t="s">
        <v>92</v>
      </c>
      <c r="I7" s="59" t="str">
        <f t="shared" si="0"/>
        <v>Nombres attendus !</v>
      </c>
    </row>
    <row r="8" spans="1:9" ht="30" customHeight="1" x14ac:dyDescent="0.25">
      <c r="A8" s="146"/>
      <c r="B8" s="60" t="s">
        <v>93</v>
      </c>
      <c r="C8" s="81" t="s">
        <v>92</v>
      </c>
      <c r="D8" s="61">
        <v>30</v>
      </c>
      <c r="E8" s="82" t="s">
        <v>92</v>
      </c>
      <c r="F8" s="62" t="s">
        <v>92</v>
      </c>
      <c r="G8" s="61" t="s">
        <v>92</v>
      </c>
      <c r="H8" s="62" t="s">
        <v>92</v>
      </c>
      <c r="I8" s="59" t="str">
        <f t="shared" si="0"/>
        <v>Nombres attendus !</v>
      </c>
    </row>
    <row r="9" spans="1:9" ht="30" customHeight="1" x14ac:dyDescent="0.25">
      <c r="A9" s="147"/>
      <c r="B9" s="60" t="s">
        <v>94</v>
      </c>
      <c r="C9" s="83" t="str">
        <f t="shared" si="1"/>
        <v/>
      </c>
      <c r="D9" s="72">
        <f>IF(OR(D8="",D8="N/A",D8="NC",D8="ND"),"",D7/D8)</f>
        <v>0.2</v>
      </c>
      <c r="E9" s="84" t="str">
        <f t="shared" si="1"/>
        <v/>
      </c>
      <c r="F9" s="63" t="str">
        <f t="shared" si="1"/>
        <v/>
      </c>
      <c r="G9" s="63" t="str">
        <f t="shared" si="1"/>
        <v/>
      </c>
      <c r="H9" s="63" t="str">
        <f t="shared" si="1"/>
        <v/>
      </c>
      <c r="I9" s="59" t="str">
        <f t="shared" si="0"/>
        <v/>
      </c>
    </row>
    <row r="10" spans="1:9" ht="30" customHeight="1" x14ac:dyDescent="0.25">
      <c r="A10" s="145" t="s">
        <v>71</v>
      </c>
      <c r="B10" s="55" t="s">
        <v>91</v>
      </c>
      <c r="C10" s="79" t="s">
        <v>92</v>
      </c>
      <c r="D10" s="56">
        <v>52</v>
      </c>
      <c r="E10" s="80" t="s">
        <v>92</v>
      </c>
      <c r="F10" s="57" t="s">
        <v>92</v>
      </c>
      <c r="G10" s="56" t="s">
        <v>92</v>
      </c>
      <c r="H10" s="57" t="s">
        <v>92</v>
      </c>
      <c r="I10" s="59" t="str">
        <f t="shared" si="0"/>
        <v>Nombres attendus !</v>
      </c>
    </row>
    <row r="11" spans="1:9" ht="30" customHeight="1" x14ac:dyDescent="0.25">
      <c r="A11" s="146"/>
      <c r="B11" s="60" t="s">
        <v>93</v>
      </c>
      <c r="C11" s="81" t="s">
        <v>92</v>
      </c>
      <c r="D11" s="61">
        <v>70</v>
      </c>
      <c r="E11" s="82" t="s">
        <v>92</v>
      </c>
      <c r="F11" s="62" t="s">
        <v>92</v>
      </c>
      <c r="G11" s="61" t="s">
        <v>92</v>
      </c>
      <c r="H11" s="62" t="s">
        <v>92</v>
      </c>
      <c r="I11" s="59" t="str">
        <f t="shared" si="0"/>
        <v>Nombres attendus !</v>
      </c>
    </row>
    <row r="12" spans="1:9" ht="30" customHeight="1" x14ac:dyDescent="0.25">
      <c r="A12" s="147"/>
      <c r="B12" s="60" t="s">
        <v>94</v>
      </c>
      <c r="C12" s="83" t="str">
        <f t="shared" ref="C12:H42" si="2">IF(OR(C11="",C11="N/A",C11="NC",C11="ND"),"",C10/C11)</f>
        <v/>
      </c>
      <c r="D12" s="72">
        <f>IF(OR(D11="",D11="N/A",D11="NC",D11="ND"),"",D10/D11)</f>
        <v>0.74285714285714288</v>
      </c>
      <c r="E12" s="84" t="str">
        <f t="shared" si="2"/>
        <v/>
      </c>
      <c r="F12" s="63" t="str">
        <f t="shared" si="2"/>
        <v/>
      </c>
      <c r="G12" s="63" t="str">
        <f t="shared" si="2"/>
        <v/>
      </c>
      <c r="H12" s="63" t="str">
        <f t="shared" si="2"/>
        <v/>
      </c>
      <c r="I12" s="59" t="str">
        <f t="shared" si="0"/>
        <v/>
      </c>
    </row>
    <row r="13" spans="1:9" ht="30" customHeight="1" x14ac:dyDescent="0.25">
      <c r="A13" s="143" t="s">
        <v>72</v>
      </c>
      <c r="B13" s="55" t="s">
        <v>91</v>
      </c>
      <c r="C13" s="56" t="s">
        <v>92</v>
      </c>
      <c r="D13" s="57" t="s">
        <v>92</v>
      </c>
      <c r="E13" s="56" t="s">
        <v>92</v>
      </c>
      <c r="F13" s="57" t="s">
        <v>92</v>
      </c>
      <c r="G13" s="56" t="s">
        <v>92</v>
      </c>
      <c r="H13" s="57" t="s">
        <v>92</v>
      </c>
      <c r="I13" s="59" t="str">
        <f t="shared" si="0"/>
        <v>Nombres attendus !</v>
      </c>
    </row>
    <row r="14" spans="1:9" ht="30" customHeight="1" x14ac:dyDescent="0.25">
      <c r="A14" s="144"/>
      <c r="B14" s="60" t="s">
        <v>93</v>
      </c>
      <c r="C14" s="61" t="s">
        <v>92</v>
      </c>
      <c r="D14" s="62" t="s">
        <v>92</v>
      </c>
      <c r="E14" s="61" t="s">
        <v>92</v>
      </c>
      <c r="F14" s="62" t="s">
        <v>92</v>
      </c>
      <c r="G14" s="61" t="s">
        <v>92</v>
      </c>
      <c r="H14" s="62" t="s">
        <v>92</v>
      </c>
      <c r="I14" s="59" t="str">
        <f t="shared" si="0"/>
        <v>Nombres attendus !</v>
      </c>
    </row>
    <row r="15" spans="1:9" ht="30" customHeight="1" x14ac:dyDescent="0.25">
      <c r="A15" s="131"/>
      <c r="B15" s="60" t="s">
        <v>94</v>
      </c>
      <c r="C15" s="63" t="str">
        <f t="shared" si="2"/>
        <v/>
      </c>
      <c r="D15" s="63" t="str">
        <f t="shared" si="2"/>
        <v/>
      </c>
      <c r="E15" s="63" t="str">
        <f t="shared" si="2"/>
        <v/>
      </c>
      <c r="F15" s="63" t="str">
        <f t="shared" si="2"/>
        <v/>
      </c>
      <c r="G15" s="63" t="str">
        <f t="shared" si="2"/>
        <v/>
      </c>
      <c r="H15" s="63" t="str">
        <f t="shared" si="2"/>
        <v/>
      </c>
      <c r="I15" s="59" t="str">
        <f t="shared" si="0"/>
        <v/>
      </c>
    </row>
    <row r="16" spans="1:9" ht="30" customHeight="1" x14ac:dyDescent="0.25">
      <c r="A16" s="143" t="s">
        <v>73</v>
      </c>
      <c r="B16" s="60" t="s">
        <v>98</v>
      </c>
      <c r="C16" s="85" t="s">
        <v>92</v>
      </c>
      <c r="D16" s="86" t="s">
        <v>92</v>
      </c>
      <c r="E16" s="85" t="s">
        <v>92</v>
      </c>
      <c r="F16" s="86" t="s">
        <v>92</v>
      </c>
      <c r="G16" s="85" t="s">
        <v>92</v>
      </c>
      <c r="H16" s="86" t="s">
        <v>92</v>
      </c>
      <c r="I16" s="59" t="str">
        <f t="shared" si="0"/>
        <v>Nombres attendus !</v>
      </c>
    </row>
    <row r="17" spans="1:9" ht="30" customHeight="1" x14ac:dyDescent="0.25">
      <c r="A17" s="131"/>
      <c r="B17" s="60" t="s">
        <v>96</v>
      </c>
      <c r="C17" s="87" t="s">
        <v>92</v>
      </c>
      <c r="D17" s="88" t="s">
        <v>92</v>
      </c>
      <c r="E17" s="87" t="s">
        <v>92</v>
      </c>
      <c r="F17" s="88" t="s">
        <v>92</v>
      </c>
      <c r="G17" s="87" t="s">
        <v>92</v>
      </c>
      <c r="H17" s="88" t="s">
        <v>92</v>
      </c>
      <c r="I17" s="59" t="str">
        <f t="shared" si="0"/>
        <v>Nombres attendus !</v>
      </c>
    </row>
    <row r="18" spans="1:9" ht="30" customHeight="1" x14ac:dyDescent="0.25">
      <c r="A18" s="143" t="s">
        <v>99</v>
      </c>
      <c r="B18" s="60" t="s">
        <v>98</v>
      </c>
      <c r="C18" s="85" t="s">
        <v>92</v>
      </c>
      <c r="D18" s="86" t="s">
        <v>92</v>
      </c>
      <c r="E18" s="85" t="s">
        <v>92</v>
      </c>
      <c r="F18" s="86" t="s">
        <v>92</v>
      </c>
      <c r="G18" s="85" t="s">
        <v>92</v>
      </c>
      <c r="H18" s="86" t="s">
        <v>92</v>
      </c>
      <c r="I18" s="59" t="str">
        <f t="shared" si="0"/>
        <v>Nombres attendus !</v>
      </c>
    </row>
    <row r="19" spans="1:9" ht="30" customHeight="1" x14ac:dyDescent="0.25">
      <c r="A19" s="131"/>
      <c r="B19" s="60" t="s">
        <v>96</v>
      </c>
      <c r="C19" s="87" t="s">
        <v>92</v>
      </c>
      <c r="D19" s="88" t="s">
        <v>92</v>
      </c>
      <c r="E19" s="87" t="s">
        <v>92</v>
      </c>
      <c r="F19" s="88" t="s">
        <v>92</v>
      </c>
      <c r="G19" s="87" t="s">
        <v>92</v>
      </c>
      <c r="H19" s="88" t="s">
        <v>92</v>
      </c>
      <c r="I19" s="59" t="str">
        <f t="shared" si="0"/>
        <v>Nombres attendus !</v>
      </c>
    </row>
    <row r="20" spans="1:9" ht="30" customHeight="1" x14ac:dyDescent="0.25">
      <c r="A20" s="143" t="s">
        <v>100</v>
      </c>
      <c r="B20" s="60" t="s">
        <v>91</v>
      </c>
      <c r="C20" s="56" t="s">
        <v>92</v>
      </c>
      <c r="D20" s="57" t="s">
        <v>92</v>
      </c>
      <c r="E20" s="56" t="s">
        <v>92</v>
      </c>
      <c r="F20" s="57" t="s">
        <v>92</v>
      </c>
      <c r="G20" s="56" t="s">
        <v>92</v>
      </c>
      <c r="H20" s="57" t="s">
        <v>92</v>
      </c>
      <c r="I20" s="59" t="str">
        <f t="shared" si="0"/>
        <v>Nombres attendus !</v>
      </c>
    </row>
    <row r="21" spans="1:9" ht="30" customHeight="1" x14ac:dyDescent="0.25">
      <c r="A21" s="144"/>
      <c r="B21" s="60" t="s">
        <v>93</v>
      </c>
      <c r="C21" s="61" t="s">
        <v>92</v>
      </c>
      <c r="D21" s="62" t="s">
        <v>92</v>
      </c>
      <c r="E21" s="61" t="s">
        <v>92</v>
      </c>
      <c r="F21" s="62" t="s">
        <v>92</v>
      </c>
      <c r="G21" s="61" t="s">
        <v>92</v>
      </c>
      <c r="H21" s="62" t="s">
        <v>92</v>
      </c>
      <c r="I21" s="59" t="str">
        <f t="shared" si="0"/>
        <v>Nombres attendus !</v>
      </c>
    </row>
    <row r="22" spans="1:9" ht="30" customHeight="1" x14ac:dyDescent="0.25">
      <c r="A22" s="131"/>
      <c r="B22" s="60" t="s">
        <v>94</v>
      </c>
      <c r="C22" s="63" t="str">
        <f t="shared" si="2"/>
        <v/>
      </c>
      <c r="D22" s="63" t="str">
        <f t="shared" si="2"/>
        <v/>
      </c>
      <c r="E22" s="63" t="str">
        <f t="shared" si="2"/>
        <v/>
      </c>
      <c r="F22" s="63" t="str">
        <f t="shared" si="2"/>
        <v/>
      </c>
      <c r="G22" s="63" t="str">
        <f t="shared" si="2"/>
        <v/>
      </c>
      <c r="H22" s="63" t="str">
        <f t="shared" si="2"/>
        <v/>
      </c>
      <c r="I22" s="59" t="str">
        <f t="shared" si="0"/>
        <v/>
      </c>
    </row>
    <row r="23" spans="1:9" ht="30" customHeight="1" x14ac:dyDescent="0.25">
      <c r="A23" s="143" t="s">
        <v>101</v>
      </c>
      <c r="B23" s="60" t="s">
        <v>91</v>
      </c>
      <c r="C23" s="56" t="s">
        <v>92</v>
      </c>
      <c r="D23" s="57">
        <v>1082</v>
      </c>
      <c r="E23" s="56" t="s">
        <v>92</v>
      </c>
      <c r="F23" s="57" t="s">
        <v>92</v>
      </c>
      <c r="G23" s="56" t="s">
        <v>92</v>
      </c>
      <c r="H23" s="57" t="s">
        <v>92</v>
      </c>
      <c r="I23" s="59" t="str">
        <f t="shared" si="0"/>
        <v>Nombres attendus !</v>
      </c>
    </row>
    <row r="24" spans="1:9" ht="30" customHeight="1" x14ac:dyDescent="0.25">
      <c r="A24" s="144"/>
      <c r="B24" s="60" t="s">
        <v>93</v>
      </c>
      <c r="C24" s="61" t="s">
        <v>92</v>
      </c>
      <c r="D24" s="62">
        <v>1128</v>
      </c>
      <c r="E24" s="61" t="s">
        <v>92</v>
      </c>
      <c r="F24" s="62" t="s">
        <v>92</v>
      </c>
      <c r="G24" s="61" t="s">
        <v>92</v>
      </c>
      <c r="H24" s="62" t="s">
        <v>92</v>
      </c>
      <c r="I24" s="59" t="str">
        <f t="shared" si="0"/>
        <v>Nombres attendus !</v>
      </c>
    </row>
    <row r="25" spans="1:9" ht="30" customHeight="1" x14ac:dyDescent="0.25">
      <c r="A25" s="131"/>
      <c r="B25" s="60" t="s">
        <v>94</v>
      </c>
      <c r="C25" s="63" t="str">
        <f t="shared" si="2"/>
        <v/>
      </c>
      <c r="D25" s="63">
        <f t="shared" si="2"/>
        <v>0.95921985815602839</v>
      </c>
      <c r="E25" s="63" t="str">
        <f t="shared" si="2"/>
        <v/>
      </c>
      <c r="F25" s="63" t="str">
        <f t="shared" si="2"/>
        <v/>
      </c>
      <c r="G25" s="63" t="str">
        <f t="shared" si="2"/>
        <v/>
      </c>
      <c r="H25" s="63" t="str">
        <f t="shared" si="2"/>
        <v/>
      </c>
      <c r="I25" s="59" t="str">
        <f t="shared" si="0"/>
        <v/>
      </c>
    </row>
    <row r="26" spans="1:9" ht="19.899999999999999" customHeight="1" x14ac:dyDescent="0.25">
      <c r="A26" s="133" t="s">
        <v>77</v>
      </c>
      <c r="B26" s="134"/>
      <c r="C26" s="134"/>
      <c r="D26" s="134"/>
      <c r="E26" s="134"/>
      <c r="F26" s="134"/>
      <c r="G26" s="134"/>
      <c r="H26" s="135"/>
      <c r="I26" s="59" t="str">
        <f t="shared" si="0"/>
        <v/>
      </c>
    </row>
    <row r="27" spans="1:9" ht="30" customHeight="1" x14ac:dyDescent="0.25">
      <c r="A27" s="143" t="s">
        <v>78</v>
      </c>
      <c r="B27" s="55" t="s">
        <v>91</v>
      </c>
      <c r="C27" s="56" t="s">
        <v>92</v>
      </c>
      <c r="D27" s="57" t="s">
        <v>92</v>
      </c>
      <c r="E27" s="56" t="s">
        <v>92</v>
      </c>
      <c r="F27" s="57" t="s">
        <v>92</v>
      </c>
      <c r="G27" s="56" t="s">
        <v>92</v>
      </c>
      <c r="H27" s="57" t="s">
        <v>92</v>
      </c>
      <c r="I27" s="59" t="str">
        <f t="shared" si="0"/>
        <v>Nombres attendus !</v>
      </c>
    </row>
    <row r="28" spans="1:9" ht="30" customHeight="1" x14ac:dyDescent="0.25">
      <c r="A28" s="144"/>
      <c r="B28" s="60" t="s">
        <v>93</v>
      </c>
      <c r="C28" s="61" t="s">
        <v>92</v>
      </c>
      <c r="D28" s="62" t="s">
        <v>92</v>
      </c>
      <c r="E28" s="61" t="s">
        <v>92</v>
      </c>
      <c r="F28" s="62" t="s">
        <v>92</v>
      </c>
      <c r="G28" s="61" t="s">
        <v>92</v>
      </c>
      <c r="H28" s="62" t="s">
        <v>92</v>
      </c>
      <c r="I28" s="59" t="str">
        <f t="shared" si="0"/>
        <v>Nombres attendus !</v>
      </c>
    </row>
    <row r="29" spans="1:9" ht="30" customHeight="1" x14ac:dyDescent="0.25">
      <c r="A29" s="131"/>
      <c r="B29" s="60" t="s">
        <v>94</v>
      </c>
      <c r="C29" s="63" t="str">
        <f t="shared" si="2"/>
        <v/>
      </c>
      <c r="D29" s="63" t="str">
        <f t="shared" si="2"/>
        <v/>
      </c>
      <c r="E29" s="63" t="str">
        <f t="shared" si="2"/>
        <v/>
      </c>
      <c r="F29" s="63" t="str">
        <f t="shared" si="2"/>
        <v/>
      </c>
      <c r="G29" s="63" t="str">
        <f t="shared" si="2"/>
        <v/>
      </c>
      <c r="H29" s="63" t="str">
        <f t="shared" si="2"/>
        <v/>
      </c>
      <c r="I29" s="59" t="str">
        <f t="shared" si="0"/>
        <v/>
      </c>
    </row>
    <row r="30" spans="1:9" ht="30" customHeight="1" x14ac:dyDescent="0.25">
      <c r="A30" s="143" t="s">
        <v>79</v>
      </c>
      <c r="B30" s="55" t="s">
        <v>91</v>
      </c>
      <c r="C30" s="56" t="s">
        <v>92</v>
      </c>
      <c r="D30" s="57" t="s">
        <v>92</v>
      </c>
      <c r="E30" s="56" t="s">
        <v>92</v>
      </c>
      <c r="F30" s="57" t="s">
        <v>92</v>
      </c>
      <c r="G30" s="56" t="s">
        <v>92</v>
      </c>
      <c r="H30" s="57" t="s">
        <v>92</v>
      </c>
      <c r="I30" s="59" t="str">
        <f t="shared" si="0"/>
        <v>Nombres attendus !</v>
      </c>
    </row>
    <row r="31" spans="1:9" ht="30" customHeight="1" x14ac:dyDescent="0.25">
      <c r="A31" s="144"/>
      <c r="B31" s="60" t="s">
        <v>93</v>
      </c>
      <c r="C31" s="61" t="s">
        <v>92</v>
      </c>
      <c r="D31" s="62" t="s">
        <v>92</v>
      </c>
      <c r="E31" s="61" t="s">
        <v>92</v>
      </c>
      <c r="F31" s="62" t="s">
        <v>92</v>
      </c>
      <c r="G31" s="61" t="s">
        <v>92</v>
      </c>
      <c r="H31" s="62" t="s">
        <v>92</v>
      </c>
      <c r="I31" s="59" t="str">
        <f t="shared" si="0"/>
        <v>Nombres attendus !</v>
      </c>
    </row>
    <row r="32" spans="1:9" ht="30" customHeight="1" x14ac:dyDescent="0.25">
      <c r="A32" s="131"/>
      <c r="B32" s="60" t="s">
        <v>94</v>
      </c>
      <c r="C32" s="63" t="str">
        <f t="shared" si="2"/>
        <v/>
      </c>
      <c r="D32" s="63" t="str">
        <f t="shared" si="2"/>
        <v/>
      </c>
      <c r="E32" s="63" t="str">
        <f t="shared" si="2"/>
        <v/>
      </c>
      <c r="F32" s="63" t="str">
        <f t="shared" si="2"/>
        <v/>
      </c>
      <c r="G32" s="63" t="str">
        <f t="shared" si="2"/>
        <v/>
      </c>
      <c r="H32" s="63" t="str">
        <f t="shared" si="2"/>
        <v/>
      </c>
      <c r="I32" s="59" t="str">
        <f t="shared" si="0"/>
        <v/>
      </c>
    </row>
    <row r="33" spans="1:9" ht="19.899999999999999" customHeight="1" x14ac:dyDescent="0.25">
      <c r="A33" s="133" t="s">
        <v>50</v>
      </c>
      <c r="B33" s="134"/>
      <c r="C33" s="134"/>
      <c r="D33" s="134"/>
      <c r="E33" s="134"/>
      <c r="F33" s="134"/>
      <c r="G33" s="134"/>
      <c r="H33" s="135"/>
      <c r="I33" s="59" t="str">
        <f t="shared" si="0"/>
        <v/>
      </c>
    </row>
    <row r="34" spans="1:9" ht="30" customHeight="1" x14ac:dyDescent="0.25">
      <c r="A34" s="143" t="s">
        <v>80</v>
      </c>
      <c r="B34" s="55" t="s">
        <v>91</v>
      </c>
      <c r="C34" s="56" t="s">
        <v>92</v>
      </c>
      <c r="D34" s="57">
        <v>65</v>
      </c>
      <c r="E34" s="56" t="s">
        <v>92</v>
      </c>
      <c r="F34" s="57" t="s">
        <v>92</v>
      </c>
      <c r="G34" s="56" t="s">
        <v>92</v>
      </c>
      <c r="H34" s="57" t="s">
        <v>92</v>
      </c>
      <c r="I34" s="59" t="str">
        <f t="shared" si="0"/>
        <v>Nombres attendus !</v>
      </c>
    </row>
    <row r="35" spans="1:9" ht="30" customHeight="1" x14ac:dyDescent="0.25">
      <c r="A35" s="144"/>
      <c r="B35" s="60" t="s">
        <v>93</v>
      </c>
      <c r="C35" s="61" t="s">
        <v>92</v>
      </c>
      <c r="D35" s="62">
        <v>92</v>
      </c>
      <c r="E35" s="61" t="s">
        <v>92</v>
      </c>
      <c r="F35" s="62" t="s">
        <v>92</v>
      </c>
      <c r="G35" s="61" t="s">
        <v>92</v>
      </c>
      <c r="H35" s="62" t="s">
        <v>92</v>
      </c>
      <c r="I35" s="59" t="str">
        <f t="shared" si="0"/>
        <v>Nombres attendus !</v>
      </c>
    </row>
    <row r="36" spans="1:9" ht="30" customHeight="1" x14ac:dyDescent="0.25">
      <c r="A36" s="131"/>
      <c r="B36" s="60" t="s">
        <v>94</v>
      </c>
      <c r="C36" s="63" t="str">
        <f t="shared" si="2"/>
        <v/>
      </c>
      <c r="D36" s="63">
        <f t="shared" si="2"/>
        <v>0.70652173913043481</v>
      </c>
      <c r="E36" s="63" t="str">
        <f t="shared" si="2"/>
        <v/>
      </c>
      <c r="F36" s="63" t="str">
        <f t="shared" si="2"/>
        <v/>
      </c>
      <c r="G36" s="63" t="str">
        <f t="shared" si="2"/>
        <v/>
      </c>
      <c r="H36" s="63" t="str">
        <f t="shared" si="2"/>
        <v/>
      </c>
      <c r="I36" s="59" t="str">
        <f t="shared" si="0"/>
        <v/>
      </c>
    </row>
    <row r="37" spans="1:9" ht="30" customHeight="1" x14ac:dyDescent="0.25">
      <c r="A37" s="143" t="s">
        <v>81</v>
      </c>
      <c r="B37" s="55" t="s">
        <v>91</v>
      </c>
      <c r="C37" s="56" t="s">
        <v>92</v>
      </c>
      <c r="D37" s="57">
        <v>65822</v>
      </c>
      <c r="E37" s="56" t="s">
        <v>92</v>
      </c>
      <c r="F37" s="57" t="s">
        <v>92</v>
      </c>
      <c r="G37" s="56" t="s">
        <v>92</v>
      </c>
      <c r="H37" s="57" t="s">
        <v>92</v>
      </c>
      <c r="I37" s="59" t="e">
        <f ca="1">_xludf.IFS(OR(B37="Taux",B37=""),"",NOT(AND(OR(ISBLANK(C37),ISNUMBER(C37)),OR(ISBLANK(D37),ISNUMBER(D37)),OR(ISBLANK(E37),ISNUMBER(E37)),OR(ISBLANK(F37),ISNUMBER(F37)),OR(ISBLANK(G37),ISNUMBER(G37)),OR(ISBLANK(H37),ISNUMBER(H37)),IF(I$1="",TRUE,OR(ISBLANK(I37),ISNUMBER(I37))),IF(I$1="",TRUE,OR(ISBLANK(J37),ISNUMBER(J37))),IF(K$1="",TRUE,OR(ISBLANK(K37),ISNUMBER(K37))),IF(K$1="",TRUE,OR(ISBLANK(L37),ISNUMBER(L37))))),"Nombres attendus !",AND(OR(B37="Numérateur",B37="Dénominateur"),NOT(AND(OR(ISBLANK(C37),C37=ROUND(C37,0)),OR(ISBLANK(D37),D37=ROUND(D37,0)),OR(ISBLANK(E37),E37=ROUND(E37,0)),OR(ISBLANK(F37),F37=ROUND(F37,0)),OR(ISBLANK(G37),G37=ROUND(G37,0)),OR(ISBLANK(H37),H37=ROUND(H37,0)),IF(I$1="",TRUE,OR(ISBLANK(I37),I37=ROUND(I37,0))),IF(I$1="",TRUE,OR(ISBLANK(J37),J37=ROUND(J37,0))),IF(K$1="",TRUE,OR(ISBLANK(K37),K37=ROUND(K37,0))),IF(K$1="",TRUE,OR(ISBLANK(L37),L37=ROUND(L37,0)))))),"Entiers attendus !",AND(B37="%",NOT(AND(OR(ISBLANK(C37),C37=ROUND(C37,4)),OR(ISBLANK(D37),D37=ROUND(D37,4)),OR(ISBLANK(E37),E37=ROUND(E37,4)),OR(ISBLANK(F37),F37=ROUND(F37,4)),OR(ISBLANK(G37),G37=ROUND(G37,4)),OR(ISBLANK(H37),H37=ROUND(H37,4)),IF(I$1="",TRUE,OR(ISBLANK(I37),I37=ROUND(I37,4))),IF(I$1="",TRUE,OR(ISBLANK(J37),J37=ROUND(J37,4))),IF(K$1="",TRUE,OR(ISBLANK(K37),K37=ROUND(K37,4))),IF(K$1="",TRUE,OR(ISBLANK(L37),L37=ROUND(L37,4)))))),"Précision pourcentage supérieure à 2 décimales",AND(B37&lt;&gt;"Numérateur",B37&lt;&gt;"Dénominateur",B37&lt;&gt;"%",NOT(AND(OR(ISBLANK(C37),C37=ROUND(C37,2)),OR(ISBLANK(D37),D37=ROUND(D37,2)),OR(ISBLANK(E37),E37=ROUND(E37,2)),OR(ISBLANK(F37),F37=ROUND(F37,2)),OR(ISBLANK(G37),G37=ROUND(G37,2)),OR(ISBLANK(H37),H37=ROUND(H37,2)),IF(I$1="",TRUE,OR(ISBLANK(I37),I37=ROUND(I37,2))),IF(I$1="",TRUE,OR(ISBLANK(J37),J37=ROUND(J37,2))),IF(K$1="",TRUE,OR(ISBLANK(K37),K37=ROUND(K37,2))),IF(K$1="",TRUE,OR(ISBLANK(L37),L37=ROUND(L37,2)))))),"Précision supérieure à 2 décimales",IF(I$1="",MIN(C37:H37),IF(K$1="",MIN(C37:J37),MIN(C37:L37)))&lt;0,"Nombres positifs attendus !",AND(B37="Dénominateur",NOT(AND(OR(ISBLANK(C37),C37&gt;0),OR(ISBLANK(D37),D37&gt;0),OR(ISBLANK(E37),E37&gt;0),OR(ISBLANK(F37),F37&gt;0),OR(ISBLANK(G37),G37&gt;0),OR(ISBLANK(H37),H37&gt;0),IF(I$1="",TRUE,OR(ISBLANK(I37),I37&gt;0)),IF(I$1="",TRUE,OR(ISBLANK(J37),J37&gt;0)),IF(K$1="",TRUE,OR(ISBLANK(K37),K37&gt;0)),IF(K$1="",TRUE,OR(ISBLANK(L37),L37&gt;0))))),"Nombres strictement positifs attendus !",IF(B37="Dénominateur",NOT(AND(OR(ISBLANK(C36),ISBLANK(C37),C37&gt;=C36),OR(ISBLANK(D36),ISBLANK(D37),D37&gt;=D36),OR(ISBLANK(E36),ISBLANK(E37),E37&gt;=E36),OR(ISBLANK(F36),ISBLANK(F37),F37&gt;=F36),OR(ISBLANK(G36),ISBLANK(G37),G37&gt;=G36),OR(ISBLANK(H36),ISBLANK(H37),H37&gt;=H36),IF(I$1="",TRUE,OR(ISBLANK(I36),ISBLANK(I37),I37&gt;=I36)),IF(I$1="",TRUE,OR(ISBLANK(J36),ISBLANK(J37),J37&gt;=J36)),IF(K$1="",TRUE,OR(ISBLANK(K36),ISBLANK(K37),K37&gt;=K36)),IF(K$1="",TRUE,OR(ISBLANK(L36),ISBLANK(L37),L37&gt;=L36)))),FALSE),"Numérateur supérieur à ce dénominateur !",LEFT(IF(B37="Dénominateur",A36,A37),12)="(Facultatif)","",IF(I$1="",COUNTBLANK(C37:H37),COUNTBLANK(C37:J37))&gt;0,_xludf.CONCAT("Encore ",IF(I$1="",COUNTBLANK(C37:H37),COUNTBLANK(C37:J37))," cellule(s) requise(s)"),TRUE,"")</f>
        <v>#NAME?</v>
      </c>
    </row>
    <row r="38" spans="1:9" ht="30" customHeight="1" x14ac:dyDescent="0.25">
      <c r="A38" s="144"/>
      <c r="B38" s="55" t="s">
        <v>93</v>
      </c>
      <c r="C38" s="61" t="s">
        <v>92</v>
      </c>
      <c r="D38" s="57">
        <v>65751</v>
      </c>
      <c r="E38" s="61" t="s">
        <v>92</v>
      </c>
      <c r="F38" s="62" t="s">
        <v>92</v>
      </c>
      <c r="G38" s="61" t="s">
        <v>92</v>
      </c>
      <c r="H38" s="62" t="s">
        <v>92</v>
      </c>
      <c r="I38" s="59" t="e">
        <f ca="1">_xludf.IFS(OR(B38="Taux",B38=""),"",NOT(AND(OR(ISBLANK(C38),ISNUMBER(C38)),OR(ISBLANK(#REF!),ISNUMBER(#REF!)),OR(ISBLANK(E38),ISNUMBER(E38)),OR(ISBLANK(F38),ISNUMBER(F38)),OR(ISBLANK(G38),ISNUMBER(G38)),OR(ISBLANK(H38),ISNUMBER(H38)),IF(I$1="",TRUE,OR(ISBLANK(I38),ISNUMBER(I38))),IF(I$1="",TRUE,OR(ISBLANK(J38),ISNUMBER(J38))),IF(K$1="",TRUE,OR(ISBLANK(K38),ISNUMBER(K38))),IF(K$1="",TRUE,OR(ISBLANK(L38),ISNUMBER(L38))))),"Nombres attendus !",AND(OR(B38="Numérateur",B38="Dénominateur"),NOT(AND(OR(ISBLANK(C38),C38=ROUND(C38,0)),OR(ISBLANK(#REF!),#REF!=ROUND(#REF!,0)),OR(ISBLANK(E38),E38=ROUND(E38,0)),OR(ISBLANK(F38),F38=ROUND(F38,0)),OR(ISBLANK(G38),G38=ROUND(G38,0)),OR(ISBLANK(H38),H38=ROUND(H38,0)),IF(I$1="",TRUE,OR(ISBLANK(I38),I38=ROUND(I38,0))),IF(I$1="",TRUE,OR(ISBLANK(J38),J38=ROUND(J38,0))),IF(K$1="",TRUE,OR(ISBLANK(K38),K38=ROUND(K38,0))),IF(K$1="",TRUE,OR(ISBLANK(L38),L38=ROUND(L38,0)))))),"Entiers attendus !",AND(B38="%",NOT(AND(OR(ISBLANK(C38),C38=ROUND(C38,4)),OR(ISBLANK(#REF!),#REF!=ROUND(#REF!,4)),OR(ISBLANK(E38),E38=ROUND(E38,4)),OR(ISBLANK(F38),F38=ROUND(F38,4)),OR(ISBLANK(G38),G38=ROUND(G38,4)),OR(ISBLANK(H38),H38=ROUND(H38,4)),IF(I$1="",TRUE,OR(ISBLANK(I38),I38=ROUND(I38,4))),IF(I$1="",TRUE,OR(ISBLANK(J38),J38=ROUND(J38,4))),IF(K$1="",TRUE,OR(ISBLANK(K38),K38=ROUND(K38,4))),IF(K$1="",TRUE,OR(ISBLANK(L38),L38=ROUND(L38,4)))))),"Précision pourcentage supérieure à 2 décimales",AND(B38&lt;&gt;"Numérateur",B38&lt;&gt;"Dénominateur",B38&lt;&gt;"%",NOT(AND(OR(ISBLANK(C38),C38=ROUND(C38,2)),OR(ISBLANK(#REF!),#REF!=ROUND(#REF!,2)),OR(ISBLANK(E38),E38=ROUND(E38,2)),OR(ISBLANK(F38),F38=ROUND(F38,2)),OR(ISBLANK(G38),G38=ROUND(G38,2)),OR(ISBLANK(H38),H38=ROUND(H38,2)),IF(I$1="",TRUE,OR(ISBLANK(I38),I38=ROUND(I38,2))),IF(I$1="",TRUE,OR(ISBLANK(J38),J38=ROUND(J38,2))),IF(K$1="",TRUE,OR(ISBLANK(K38),K38=ROUND(K38,2))),IF(K$1="",TRUE,OR(ISBLANK(L38),L38=ROUND(L38,2)))))),"Précision supérieure à 2 décimales",IF(I$1="",MIN(C38:H38),IF(K$1="",MIN(C38:J38),MIN(C38:L38)))&lt;0,"Nombres positifs attendus !",AND(B38="Dénominateur",NOT(AND(OR(ISBLANK(C38),C38&gt;0),OR(ISBLANK(#REF!),#REF!&gt;0),OR(ISBLANK(E38),E38&gt;0),OR(ISBLANK(F38),F38&gt;0),OR(ISBLANK(G38),G38&gt;0),OR(ISBLANK(H38),H38&gt;0),IF(I$1="",TRUE,OR(ISBLANK(I38),I38&gt;0)),IF(I$1="",TRUE,OR(ISBLANK(J38),J38&gt;0)),IF(K$1="",TRUE,OR(ISBLANK(K38),K38&gt;0)),IF(K$1="",TRUE,OR(ISBLANK(L38),L38&gt;0))))),"Nombres strictement positifs attendus !",IF(B38="Dénominateur",NOT(AND(OR(ISBLANK(C37),ISBLANK(C38),C38&gt;=C37),OR(ISBLANK(D37),ISBLANK(#REF!),#REF!&gt;=D37),OR(ISBLANK(E37),ISBLANK(E38),E38&gt;=E37),OR(ISBLANK(F37),ISBLANK(F38),F38&gt;=F37),OR(ISBLANK(G37),ISBLANK(G38),G38&gt;=G37),OR(ISBLANK(H37),ISBLANK(H38),H38&gt;=H37),IF(I$1="",TRUE,OR(ISBLANK(I37),ISBLANK(I38),I38&gt;=I37)),IF(I$1="",TRUE,OR(ISBLANK(J37),ISBLANK(J38),J38&gt;=J37)),IF(K$1="",TRUE,OR(ISBLANK(K37),ISBLANK(K38),K38&gt;=K37)),IF(K$1="",TRUE,OR(ISBLANK(L37),ISBLANK(L38),L38&gt;=L37)))),FALSE),"Numérateur supérieur à ce dénominateur !",LEFT(IF(B38="Dénominateur",A37,A38),12)="(Facultatif)","",IF(I$1="",COUNTBLANK(C38:H38),COUNTBLANK(C38:J38))&gt;0,_xludf.CONCAT("Encore ",IF(I$1="",COUNTBLANK(C38:H38),COUNTBLANK(C38:J38))," cellule(s) requise(s)"),TRUE,"")</f>
        <v>#NAME?</v>
      </c>
    </row>
    <row r="39" spans="1:9" ht="30" customHeight="1" x14ac:dyDescent="0.25">
      <c r="A39" s="131"/>
      <c r="B39" s="55" t="s">
        <v>102</v>
      </c>
      <c r="C39" s="83" t="str">
        <f t="shared" si="2"/>
        <v/>
      </c>
      <c r="D39" s="63">
        <f>IF(OR(D38="",D38="N/A",D38="NC",D38="ND"),"",D37/D38)</f>
        <v>1.0010798314854528</v>
      </c>
      <c r="E39" s="84" t="str">
        <f t="shared" ref="D39:H42" si="3">IF(OR(E38="",E38="N/A",E38="NC",E38="ND"),"",E37/E38)</f>
        <v/>
      </c>
      <c r="F39" s="63" t="str">
        <f t="shared" si="3"/>
        <v/>
      </c>
      <c r="G39" s="63" t="str">
        <f t="shared" si="3"/>
        <v/>
      </c>
      <c r="H39" s="63" t="str">
        <f t="shared" si="3"/>
        <v/>
      </c>
      <c r="I39" s="59" t="e">
        <f ca="1">_xludf.IFS(OR(B39="Taux",B39=""),"",NOT(AND(OR(ISBLANK(C39),ISNUMBER(C39)),OR(ISBLANK(D39),ISNUMBER(D39)),OR(ISBLANK(E39),ISNUMBER(E39)),OR(ISBLANK(F39),ISNUMBER(F39)),OR(ISBLANK(G39),ISNUMBER(G39)),OR(ISBLANK(H39),ISNUMBER(H39)),IF(I$1="",TRUE,OR(ISBLANK(I39),ISNUMBER(I39))),IF(I$1="",TRUE,OR(ISBLANK(J39),ISNUMBER(J39))),IF(K$1="",TRUE,OR(ISBLANK(K39),ISNUMBER(K39))),IF(K$1="",TRUE,OR(ISBLANK(L39),ISNUMBER(L39))))),"Nombres attendus !",AND(OR(B39="Numérateur",B39="Dénominateur"),NOT(AND(OR(ISBLANK(C39),C39=ROUND(C39,0)),OR(ISBLANK(D39),D39=ROUND(D39,0)),OR(ISBLANK(E39),E39=ROUND(E39,0)),OR(ISBLANK(F39),F39=ROUND(F39,0)),OR(ISBLANK(G39),G39=ROUND(G39,0)),OR(ISBLANK(H39),H39=ROUND(H39,0)),IF(I$1="",TRUE,OR(ISBLANK(I39),I39=ROUND(I39,0))),IF(I$1="",TRUE,OR(ISBLANK(J39),J39=ROUND(J39,0))),IF(K$1="",TRUE,OR(ISBLANK(K39),K39=ROUND(K39,0))),IF(K$1="",TRUE,OR(ISBLANK(L39),L39=ROUND(L39,0)))))),"Entiers attendus !",AND(B39="%",NOT(AND(OR(ISBLANK(C39),C39=ROUND(C39,4)),OR(ISBLANK(D39),D39=ROUND(D39,4)),OR(ISBLANK(E39),E39=ROUND(E39,4)),OR(ISBLANK(F39),F39=ROUND(F39,4)),OR(ISBLANK(G39),G39=ROUND(G39,4)),OR(ISBLANK(H39),H39=ROUND(H39,4)),IF(I$1="",TRUE,OR(ISBLANK(I39),I39=ROUND(I39,4))),IF(I$1="",TRUE,OR(ISBLANK(J39),J39=ROUND(J39,4))),IF(K$1="",TRUE,OR(ISBLANK(K39),K39=ROUND(K39,4))),IF(K$1="",TRUE,OR(ISBLANK(L39),L39=ROUND(L39,4)))))),"Précision pourcentage supérieure à 2 décimales",AND(B39&lt;&gt;"Numérateur",B39&lt;&gt;"Dénominateur",B39&lt;&gt;"%",NOT(AND(OR(ISBLANK(C39),C39=ROUND(C39,2)),OR(ISBLANK(D39),D39=ROUND(D39,2)),OR(ISBLANK(E39),E39=ROUND(E39,2)),OR(ISBLANK(F39),F39=ROUND(F39,2)),OR(ISBLANK(G39),G39=ROUND(G39,2)),OR(ISBLANK(H39),H39=ROUND(H39,2)),IF(I$1="",TRUE,OR(ISBLANK(I39),I39=ROUND(I39,2))),IF(I$1="",TRUE,OR(ISBLANK(J39),J39=ROUND(J39,2))),IF(K$1="",TRUE,OR(ISBLANK(K39),K39=ROUND(K39,2))),IF(K$1="",TRUE,OR(ISBLANK(L39),L39=ROUND(L39,2)))))),"Précision supérieure à 2 décimales",IF(I$1="",MIN(C39:H39),IF(K$1="",MIN(C39:J39),MIN(C39:L39)))&lt;0,"Nombres positifs attendus !",AND(B39="Dénominateur",NOT(AND(OR(ISBLANK(C39),C39&gt;0),OR(ISBLANK(D39),D39&gt;0),OR(ISBLANK(E39),E39&gt;0),OR(ISBLANK(F39),F39&gt;0),OR(ISBLANK(G39),G39&gt;0),OR(ISBLANK(H39),H39&gt;0),IF(I$1="",TRUE,OR(ISBLANK(I39),I39&gt;0)),IF(I$1="",TRUE,OR(ISBLANK(J39),J39&gt;0)),IF(K$1="",TRUE,OR(ISBLANK(K39),K39&gt;0)),IF(K$1="",TRUE,OR(ISBLANK(L39),L39&gt;0))))),"Nombres strictement positifs attendus !",IF(B39="Dénominateur",NOT(AND(OR(ISBLANK(C38),ISBLANK(C39),C39&gt;=C38),OR(ISBLANK(#REF!),ISBLANK(D39),D39&gt;=#REF!),OR(ISBLANK(E38),ISBLANK(E39),E39&gt;=E38),OR(ISBLANK(F38),ISBLANK(F39),F39&gt;=F38),OR(ISBLANK(G38),ISBLANK(G39),G39&gt;=G38),OR(ISBLANK(H38),ISBLANK(H39),H39&gt;=H38),IF(I$1="",TRUE,OR(ISBLANK(I38),ISBLANK(I39),I39&gt;=I38)),IF(I$1="",TRUE,OR(ISBLANK(J38),ISBLANK(J39),J39&gt;=J38)),IF(K$1="",TRUE,OR(ISBLANK(K38),ISBLANK(K39),K39&gt;=K38)),IF(K$1="",TRUE,OR(ISBLANK(L38),ISBLANK(L39),L39&gt;=L38)))),FALSE),"Numérateur supérieur à ce dénominateur !",LEFT(IF(B39="Dénominateur",A38,A39),12)="(Facultatif)","",IF(I$1="",COUNTBLANK(C39:H39),COUNTBLANK(C39:J39))&gt;0,_xludf.CONCAT("Encore ",IF(I$1="",COUNTBLANK(C39:H39),COUNTBLANK(C39:J39))," cellule(s) requise(s)"),TRUE,"")</f>
        <v>#NAME?</v>
      </c>
    </row>
    <row r="40" spans="1:9" ht="30" customHeight="1" x14ac:dyDescent="0.25">
      <c r="A40" s="143" t="s">
        <v>82</v>
      </c>
      <c r="B40" s="55" t="s">
        <v>91</v>
      </c>
      <c r="C40" s="56" t="s">
        <v>92</v>
      </c>
      <c r="D40" s="57" t="s">
        <v>92</v>
      </c>
      <c r="E40" s="56" t="s">
        <v>92</v>
      </c>
      <c r="F40" s="57" t="s">
        <v>92</v>
      </c>
      <c r="G40" s="56" t="s">
        <v>92</v>
      </c>
      <c r="H40" s="57" t="s">
        <v>92</v>
      </c>
      <c r="I40" s="59" t="str">
        <f t="shared" si="0"/>
        <v>Nombres attendus !</v>
      </c>
    </row>
    <row r="41" spans="1:9" ht="30" customHeight="1" x14ac:dyDescent="0.25">
      <c r="A41" s="144"/>
      <c r="B41" s="60" t="s">
        <v>93</v>
      </c>
      <c r="C41" s="61" t="s">
        <v>92</v>
      </c>
      <c r="D41" s="62" t="s">
        <v>92</v>
      </c>
      <c r="E41" s="61" t="s">
        <v>92</v>
      </c>
      <c r="F41" s="62" t="s">
        <v>92</v>
      </c>
      <c r="G41" s="61" t="s">
        <v>92</v>
      </c>
      <c r="H41" s="62" t="s">
        <v>92</v>
      </c>
      <c r="I41" s="59" t="str">
        <f t="shared" si="0"/>
        <v>Nombres attendus !</v>
      </c>
    </row>
    <row r="42" spans="1:9" ht="30" customHeight="1" x14ac:dyDescent="0.25">
      <c r="A42" s="131"/>
      <c r="B42" s="60" t="s">
        <v>94</v>
      </c>
      <c r="C42" s="63" t="str">
        <f t="shared" si="2"/>
        <v/>
      </c>
      <c r="D42" s="63" t="str">
        <f t="shared" si="3"/>
        <v/>
      </c>
      <c r="E42" s="63" t="str">
        <f t="shared" si="3"/>
        <v/>
      </c>
      <c r="F42" s="63" t="str">
        <f t="shared" si="3"/>
        <v/>
      </c>
      <c r="G42" s="63" t="str">
        <f t="shared" si="3"/>
        <v/>
      </c>
      <c r="H42" s="63" t="str">
        <f t="shared" si="3"/>
        <v/>
      </c>
      <c r="I42" s="59" t="str">
        <f t="shared" si="0"/>
        <v/>
      </c>
    </row>
  </sheetData>
  <mergeCells count="19">
    <mergeCell ref="C1:D1"/>
    <mergeCell ref="E1:F1"/>
    <mergeCell ref="G1:H1"/>
    <mergeCell ref="A3:H3"/>
    <mergeCell ref="A4:A6"/>
    <mergeCell ref="A7:A9"/>
    <mergeCell ref="A10:A12"/>
    <mergeCell ref="A13:A15"/>
    <mergeCell ref="A16:A17"/>
    <mergeCell ref="A18:A19"/>
    <mergeCell ref="A33:H33"/>
    <mergeCell ref="A34:A36"/>
    <mergeCell ref="A37:A39"/>
    <mergeCell ref="A40:A42"/>
    <mergeCell ref="A20:A22"/>
    <mergeCell ref="A23:A25"/>
    <mergeCell ref="A26:H26"/>
    <mergeCell ref="A27:A29"/>
    <mergeCell ref="A30:A3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zoomScale="87" workbookViewId="0">
      <selection activeCell="H35" sqref="H35"/>
    </sheetView>
  </sheetViews>
  <sheetFormatPr baseColWidth="10" defaultRowHeight="15" x14ac:dyDescent="0.25"/>
  <cols>
    <col min="1" max="1" width="57.7109375" style="89" bestFit="1" customWidth="1"/>
    <col min="2" max="2" width="16.7109375" style="89" bestFit="1" customWidth="1"/>
    <col min="3" max="10" width="11.42578125" style="89" bestFit="1"/>
    <col min="11" max="11" width="12.28515625" style="89" bestFit="1" customWidth="1"/>
    <col min="12" max="12" width="11.42578125" style="89" bestFit="1"/>
    <col min="13" max="13" width="31.140625" bestFit="1" customWidth="1"/>
  </cols>
  <sheetData>
    <row r="1" spans="1:13" x14ac:dyDescent="0.25">
      <c r="A1" s="51"/>
      <c r="B1" s="51"/>
      <c r="C1" s="136" t="s">
        <v>103</v>
      </c>
      <c r="D1" s="136"/>
      <c r="E1" s="136" t="s">
        <v>104</v>
      </c>
      <c r="F1" s="136"/>
      <c r="G1" s="136" t="s">
        <v>105</v>
      </c>
      <c r="H1" s="136"/>
      <c r="I1" s="136" t="s">
        <v>106</v>
      </c>
      <c r="J1" s="136"/>
      <c r="K1" s="136" t="s">
        <v>107</v>
      </c>
      <c r="L1" s="136"/>
    </row>
    <row r="2" spans="1:13" x14ac:dyDescent="0.25">
      <c r="A2" s="51"/>
      <c r="B2" s="51"/>
      <c r="C2" s="52" t="s">
        <v>89</v>
      </c>
      <c r="D2" s="52" t="s">
        <v>90</v>
      </c>
      <c r="E2" s="52" t="s">
        <v>89</v>
      </c>
      <c r="F2" s="52" t="s">
        <v>90</v>
      </c>
      <c r="G2" s="52" t="s">
        <v>89</v>
      </c>
      <c r="H2" s="52" t="s">
        <v>90</v>
      </c>
      <c r="I2" s="52" t="s">
        <v>89</v>
      </c>
      <c r="J2" s="52" t="s">
        <v>90</v>
      </c>
      <c r="K2" s="52" t="s">
        <v>89</v>
      </c>
      <c r="L2" s="52" t="s">
        <v>90</v>
      </c>
    </row>
    <row r="3" spans="1:13" x14ac:dyDescent="0.25">
      <c r="A3" s="151" t="s">
        <v>35</v>
      </c>
      <c r="B3" s="152"/>
      <c r="C3" s="152"/>
      <c r="D3" s="152"/>
      <c r="E3" s="152"/>
      <c r="F3" s="152"/>
      <c r="G3" s="152"/>
      <c r="H3" s="152"/>
      <c r="I3" s="152"/>
      <c r="J3" s="152"/>
      <c r="K3" s="152"/>
      <c r="L3" s="152"/>
      <c r="M3" s="90"/>
    </row>
    <row r="4" spans="1:13" ht="15" customHeight="1" x14ac:dyDescent="0.25">
      <c r="A4" s="141" t="s">
        <v>69</v>
      </c>
      <c r="B4" s="69" t="s">
        <v>91</v>
      </c>
      <c r="C4" s="91"/>
      <c r="D4" s="92"/>
      <c r="E4" s="92"/>
      <c r="F4" s="92"/>
      <c r="G4" s="92"/>
      <c r="H4" s="92"/>
      <c r="I4" s="92"/>
      <c r="J4" s="92"/>
      <c r="K4" s="92"/>
      <c r="L4" s="93"/>
      <c r="M4" s="90"/>
    </row>
    <row r="5" spans="1:13" x14ac:dyDescent="0.25">
      <c r="A5" s="141"/>
      <c r="B5" s="70" t="s">
        <v>93</v>
      </c>
      <c r="C5" s="94"/>
      <c r="D5" s="95"/>
      <c r="E5" s="95"/>
      <c r="F5" s="95"/>
      <c r="G5" s="95"/>
      <c r="H5" s="95"/>
      <c r="I5" s="95"/>
      <c r="J5" s="95"/>
      <c r="K5" s="95"/>
      <c r="L5" s="96"/>
      <c r="M5" s="90"/>
    </row>
    <row r="6" spans="1:13" x14ac:dyDescent="0.25">
      <c r="A6" s="142"/>
      <c r="B6" s="70" t="s">
        <v>94</v>
      </c>
      <c r="C6" s="94"/>
      <c r="D6" s="95"/>
      <c r="E6" s="95"/>
      <c r="F6" s="95"/>
      <c r="G6" s="95"/>
      <c r="H6" s="95"/>
      <c r="I6" s="95"/>
      <c r="J6" s="95"/>
      <c r="K6" s="95"/>
      <c r="L6" s="96"/>
      <c r="M6" s="90"/>
    </row>
    <row r="7" spans="1:13" ht="15" customHeight="1" x14ac:dyDescent="0.25">
      <c r="A7" s="153" t="s">
        <v>70</v>
      </c>
      <c r="B7" s="69" t="s">
        <v>91</v>
      </c>
      <c r="C7" s="94"/>
      <c r="D7" s="95"/>
      <c r="E7" s="95"/>
      <c r="F7" s="95"/>
      <c r="G7" s="95"/>
      <c r="H7" s="95"/>
      <c r="I7" s="95"/>
      <c r="J7" s="95"/>
      <c r="K7" s="95"/>
      <c r="L7" s="96"/>
      <c r="M7" s="90"/>
    </row>
    <row r="8" spans="1:13" x14ac:dyDescent="0.25">
      <c r="A8" s="154"/>
      <c r="B8" s="70" t="s">
        <v>93</v>
      </c>
      <c r="C8" s="94"/>
      <c r="D8" s="95"/>
      <c r="E8" s="95"/>
      <c r="F8" s="95"/>
      <c r="G8" s="95"/>
      <c r="H8" s="95"/>
      <c r="I8" s="95"/>
      <c r="J8" s="95"/>
      <c r="K8" s="95"/>
      <c r="L8" s="96"/>
      <c r="M8" s="90"/>
    </row>
    <row r="9" spans="1:13" x14ac:dyDescent="0.25">
      <c r="A9" s="155"/>
      <c r="B9" s="70" t="s">
        <v>94</v>
      </c>
      <c r="C9" s="97"/>
      <c r="D9" s="98"/>
      <c r="E9" s="98"/>
      <c r="F9" s="98"/>
      <c r="G9" s="98"/>
      <c r="H9" s="98"/>
      <c r="I9" s="98"/>
      <c r="J9" s="98"/>
      <c r="K9" s="98"/>
      <c r="L9" s="99"/>
      <c r="M9" s="90"/>
    </row>
    <row r="10" spans="1:13" ht="15" customHeight="1" x14ac:dyDescent="0.25">
      <c r="A10" s="153" t="s">
        <v>71</v>
      </c>
      <c r="B10" s="69" t="s">
        <v>91</v>
      </c>
      <c r="C10" s="56" t="s">
        <v>92</v>
      </c>
      <c r="D10" s="57" t="s">
        <v>92</v>
      </c>
      <c r="E10" s="56" t="s">
        <v>92</v>
      </c>
      <c r="F10" s="57" t="s">
        <v>92</v>
      </c>
      <c r="G10" s="56" t="s">
        <v>92</v>
      </c>
      <c r="H10" s="57" t="s">
        <v>92</v>
      </c>
      <c r="I10" s="56" t="s">
        <v>92</v>
      </c>
      <c r="J10" s="57" t="s">
        <v>92</v>
      </c>
      <c r="K10" s="56" t="s">
        <v>92</v>
      </c>
      <c r="L10" s="57" t="s">
        <v>92</v>
      </c>
      <c r="M10" s="100"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25">
      <c r="A11" s="154"/>
      <c r="B11" s="70" t="s">
        <v>93</v>
      </c>
      <c r="C11" s="61" t="s">
        <v>92</v>
      </c>
      <c r="D11" s="62" t="s">
        <v>92</v>
      </c>
      <c r="E11" s="61" t="s">
        <v>92</v>
      </c>
      <c r="F11" s="62" t="s">
        <v>92</v>
      </c>
      <c r="G11" s="61" t="s">
        <v>92</v>
      </c>
      <c r="H11" s="62" t="s">
        <v>92</v>
      </c>
      <c r="I11" s="61" t="s">
        <v>92</v>
      </c>
      <c r="J11" s="62" t="s">
        <v>92</v>
      </c>
      <c r="K11" s="61" t="s">
        <v>92</v>
      </c>
      <c r="L11" s="62" t="s">
        <v>92</v>
      </c>
      <c r="M11" s="100" t="str">
        <f t="shared" ref="M11:M40"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25">
      <c r="A12" s="155"/>
      <c r="B12" s="70" t="s">
        <v>94</v>
      </c>
      <c r="C12" s="101" t="str">
        <f>IF(OR(C11="",C11="N/A",C11="NC",C11="ND"),"",C10/C11)</f>
        <v/>
      </c>
      <c r="D12" s="101" t="str">
        <f t="shared" ref="D12:L36" si="1">IF(OR(D11="",D11="N/A",D11="NC",D11="ND"),"",D10/D11)</f>
        <v/>
      </c>
      <c r="E12" s="101" t="str">
        <f t="shared" si="1"/>
        <v/>
      </c>
      <c r="F12" s="101" t="str">
        <f t="shared" si="1"/>
        <v/>
      </c>
      <c r="G12" s="101" t="str">
        <f t="shared" si="1"/>
        <v/>
      </c>
      <c r="H12" s="101" t="str">
        <f t="shared" si="1"/>
        <v/>
      </c>
      <c r="I12" s="101" t="str">
        <f t="shared" si="1"/>
        <v/>
      </c>
      <c r="J12" s="101" t="str">
        <f t="shared" si="1"/>
        <v/>
      </c>
      <c r="K12" s="101" t="str">
        <f t="shared" si="1"/>
        <v/>
      </c>
      <c r="L12" s="101" t="str">
        <f t="shared" si="1"/>
        <v/>
      </c>
      <c r="M12" s="100" t="str">
        <f t="shared" si="0"/>
        <v/>
      </c>
    </row>
    <row r="13" spans="1:13" ht="15" customHeight="1" x14ac:dyDescent="0.25">
      <c r="A13" s="140" t="s">
        <v>72</v>
      </c>
      <c r="B13" s="69" t="s">
        <v>91</v>
      </c>
      <c r="C13" s="56" t="s">
        <v>92</v>
      </c>
      <c r="D13" s="57" t="s">
        <v>92</v>
      </c>
      <c r="E13" s="56" t="s">
        <v>92</v>
      </c>
      <c r="F13" s="57" t="s">
        <v>92</v>
      </c>
      <c r="G13" s="56" t="s">
        <v>92</v>
      </c>
      <c r="H13" s="57" t="s">
        <v>92</v>
      </c>
      <c r="I13" s="56" t="s">
        <v>92</v>
      </c>
      <c r="J13" s="57" t="s">
        <v>92</v>
      </c>
      <c r="K13" s="56" t="s">
        <v>92</v>
      </c>
      <c r="L13" s="57" t="s">
        <v>92</v>
      </c>
      <c r="M13" s="100" t="str">
        <f t="shared" si="0"/>
        <v>Nombres attendus !</v>
      </c>
    </row>
    <row r="14" spans="1:13" x14ac:dyDescent="0.25">
      <c r="A14" s="141"/>
      <c r="B14" s="70" t="s">
        <v>93</v>
      </c>
      <c r="C14" s="61" t="s">
        <v>92</v>
      </c>
      <c r="D14" s="62" t="s">
        <v>92</v>
      </c>
      <c r="E14" s="61" t="s">
        <v>92</v>
      </c>
      <c r="F14" s="62" t="s">
        <v>92</v>
      </c>
      <c r="G14" s="61" t="s">
        <v>92</v>
      </c>
      <c r="H14" s="62" t="s">
        <v>92</v>
      </c>
      <c r="I14" s="61" t="s">
        <v>92</v>
      </c>
      <c r="J14" s="62" t="s">
        <v>92</v>
      </c>
      <c r="K14" s="61" t="s">
        <v>92</v>
      </c>
      <c r="L14" s="62" t="s">
        <v>92</v>
      </c>
      <c r="M14" s="100" t="str">
        <f t="shared" si="0"/>
        <v>Nombres attendus !</v>
      </c>
    </row>
    <row r="15" spans="1:13" x14ac:dyDescent="0.25">
      <c r="A15" s="142"/>
      <c r="B15" s="70" t="s">
        <v>94</v>
      </c>
      <c r="C15" s="101" t="str">
        <f>IF(OR(C14="",C14="N/A",C14="NC",C14="ND"),"",C13/C14)</f>
        <v/>
      </c>
      <c r="D15" s="101" t="str">
        <f t="shared" si="1"/>
        <v/>
      </c>
      <c r="E15" s="101" t="str">
        <f t="shared" ref="E15:E36" si="2">IF(OR(E14="",E14="N/A",E14="NC",E14="ND"),"",E13/E14)</f>
        <v/>
      </c>
      <c r="F15" s="101" t="str">
        <f t="shared" ref="F15:F36" si="3">IF(OR(F14="",F14="N/A",F14="NC",F14="ND"),"",F13/F14)</f>
        <v/>
      </c>
      <c r="G15" s="101" t="str">
        <f t="shared" ref="G15:G36" si="4">IF(OR(G14="",G14="N/A",G14="NC",G14="ND"),"",G13/G14)</f>
        <v/>
      </c>
      <c r="H15" s="101" t="str">
        <f t="shared" ref="H15:H36" si="5">IF(OR(H14="",H14="N/A",H14="NC",H14="ND"),"",H13/H14)</f>
        <v/>
      </c>
      <c r="I15" s="101" t="str">
        <f t="shared" ref="I15:I36" si="6">IF(OR(I14="",I14="N/A",I14="NC",I14="ND"),"",I13/I14)</f>
        <v/>
      </c>
      <c r="J15" s="101" t="str">
        <f t="shared" ref="J15:J36" si="7">IF(OR(J14="",J14="N/A",J14="NC",J14="ND"),"",J13/J14)</f>
        <v/>
      </c>
      <c r="K15" s="101" t="str">
        <f t="shared" ref="K15:K36" si="8">IF(OR(K14="",K14="N/A",K14="NC",K14="ND"),"",K13/K14)</f>
        <v/>
      </c>
      <c r="L15" s="101" t="str">
        <f t="shared" ref="L15:L36" si="9">IF(OR(L14="",L14="N/A",L14="NC",L14="ND"),"",L13/L14)</f>
        <v/>
      </c>
      <c r="M15" s="100" t="str">
        <f t="shared" si="0"/>
        <v/>
      </c>
    </row>
    <row r="16" spans="1:13" x14ac:dyDescent="0.25">
      <c r="A16" s="140" t="s">
        <v>73</v>
      </c>
      <c r="B16" s="70" t="s">
        <v>98</v>
      </c>
      <c r="C16" s="85" t="s">
        <v>92</v>
      </c>
      <c r="D16" s="86" t="s">
        <v>92</v>
      </c>
      <c r="E16" s="85" t="s">
        <v>92</v>
      </c>
      <c r="F16" s="86" t="s">
        <v>92</v>
      </c>
      <c r="G16" s="85" t="s">
        <v>92</v>
      </c>
      <c r="H16" s="86" t="s">
        <v>92</v>
      </c>
      <c r="I16" s="85" t="s">
        <v>92</v>
      </c>
      <c r="J16" s="86" t="s">
        <v>92</v>
      </c>
      <c r="K16" s="85" t="s">
        <v>92</v>
      </c>
      <c r="L16" s="86" t="s">
        <v>92</v>
      </c>
      <c r="M16" s="100" t="str">
        <f t="shared" si="0"/>
        <v>Nombres attendus !</v>
      </c>
    </row>
    <row r="17" spans="1:13" x14ac:dyDescent="0.25">
      <c r="A17" s="142"/>
      <c r="B17" s="70" t="s">
        <v>96</v>
      </c>
      <c r="C17" s="87" t="s">
        <v>92</v>
      </c>
      <c r="D17" s="88" t="s">
        <v>92</v>
      </c>
      <c r="E17" s="87" t="s">
        <v>92</v>
      </c>
      <c r="F17" s="88" t="s">
        <v>92</v>
      </c>
      <c r="G17" s="87" t="s">
        <v>92</v>
      </c>
      <c r="H17" s="88" t="s">
        <v>92</v>
      </c>
      <c r="I17" s="87" t="s">
        <v>92</v>
      </c>
      <c r="J17" s="88" t="s">
        <v>92</v>
      </c>
      <c r="K17" s="87" t="s">
        <v>92</v>
      </c>
      <c r="L17" s="88" t="s">
        <v>92</v>
      </c>
      <c r="M17" s="100" t="str">
        <f t="shared" si="0"/>
        <v>Nombres attendus !</v>
      </c>
    </row>
    <row r="18" spans="1:13" ht="15" customHeight="1" x14ac:dyDescent="0.25">
      <c r="A18" s="140" t="s">
        <v>99</v>
      </c>
      <c r="B18" s="70" t="s">
        <v>98</v>
      </c>
      <c r="C18" s="85" t="s">
        <v>92</v>
      </c>
      <c r="D18" s="86" t="s">
        <v>92</v>
      </c>
      <c r="E18" s="85" t="s">
        <v>92</v>
      </c>
      <c r="F18" s="86" t="s">
        <v>92</v>
      </c>
      <c r="G18" s="85" t="s">
        <v>92</v>
      </c>
      <c r="H18" s="86" t="s">
        <v>92</v>
      </c>
      <c r="I18" s="85" t="s">
        <v>92</v>
      </c>
      <c r="J18" s="86" t="s">
        <v>92</v>
      </c>
      <c r="K18" s="85" t="s">
        <v>92</v>
      </c>
      <c r="L18" s="86" t="s">
        <v>92</v>
      </c>
      <c r="M18" s="100" t="str">
        <f t="shared" si="0"/>
        <v>Nombres attendus !</v>
      </c>
    </row>
    <row r="19" spans="1:13" x14ac:dyDescent="0.25">
      <c r="A19" s="142"/>
      <c r="B19" s="70" t="s">
        <v>96</v>
      </c>
      <c r="C19" s="87" t="s">
        <v>92</v>
      </c>
      <c r="D19" s="88" t="s">
        <v>92</v>
      </c>
      <c r="E19" s="87" t="s">
        <v>92</v>
      </c>
      <c r="F19" s="88" t="s">
        <v>92</v>
      </c>
      <c r="G19" s="87" t="s">
        <v>92</v>
      </c>
      <c r="H19" s="88" t="s">
        <v>92</v>
      </c>
      <c r="I19" s="87" t="s">
        <v>92</v>
      </c>
      <c r="J19" s="88" t="s">
        <v>92</v>
      </c>
      <c r="K19" s="87" t="s">
        <v>92</v>
      </c>
      <c r="L19" s="88" t="s">
        <v>92</v>
      </c>
      <c r="M19" s="100" t="str">
        <f t="shared" si="0"/>
        <v>Nombres attendus !</v>
      </c>
    </row>
    <row r="20" spans="1:13" ht="15" customHeight="1" x14ac:dyDescent="0.25">
      <c r="A20" s="140" t="s">
        <v>108</v>
      </c>
      <c r="B20" s="70" t="s">
        <v>91</v>
      </c>
      <c r="C20" s="91"/>
      <c r="D20" s="92"/>
      <c r="E20" s="92"/>
      <c r="F20" s="92"/>
      <c r="G20" s="92"/>
      <c r="H20" s="92"/>
      <c r="I20" s="92"/>
      <c r="J20" s="92"/>
      <c r="K20" s="92"/>
      <c r="L20" s="93"/>
      <c r="M20" s="100" t="str">
        <f t="shared" si="0"/>
        <v>Encore 8 cellule(s) requise(s)</v>
      </c>
    </row>
    <row r="21" spans="1:13" x14ac:dyDescent="0.25">
      <c r="A21" s="141"/>
      <c r="B21" s="70" t="s">
        <v>93</v>
      </c>
      <c r="C21" s="94"/>
      <c r="D21" s="95"/>
      <c r="E21" s="95"/>
      <c r="F21" s="95"/>
      <c r="G21" s="95"/>
      <c r="H21" s="95"/>
      <c r="I21" s="95"/>
      <c r="J21" s="95"/>
      <c r="K21" s="95"/>
      <c r="L21" s="96"/>
      <c r="M21" s="100" t="str">
        <f t="shared" si="0"/>
        <v>Encore 8 cellule(s) requise(s)</v>
      </c>
    </row>
    <row r="22" spans="1:13" x14ac:dyDescent="0.25">
      <c r="A22" s="142"/>
      <c r="B22" s="70" t="s">
        <v>94</v>
      </c>
      <c r="C22" s="94"/>
      <c r="D22" s="95"/>
      <c r="E22" s="95"/>
      <c r="F22" s="95"/>
      <c r="G22" s="95"/>
      <c r="H22" s="95"/>
      <c r="I22" s="95"/>
      <c r="J22" s="95"/>
      <c r="K22" s="95"/>
      <c r="L22" s="96"/>
      <c r="M22" s="100" t="str">
        <f t="shared" si="0"/>
        <v/>
      </c>
    </row>
    <row r="23" spans="1:13" x14ac:dyDescent="0.25">
      <c r="A23" s="140" t="s">
        <v>109</v>
      </c>
      <c r="B23" s="70" t="s">
        <v>91</v>
      </c>
      <c r="C23" s="94"/>
      <c r="D23" s="95"/>
      <c r="E23" s="95"/>
      <c r="F23" s="95"/>
      <c r="G23" s="95"/>
      <c r="H23" s="95"/>
      <c r="I23" s="95"/>
      <c r="J23" s="95"/>
      <c r="K23" s="95"/>
      <c r="L23" s="96"/>
      <c r="M23" s="100" t="str">
        <f t="shared" si="0"/>
        <v>Encore 8 cellule(s) requise(s)</v>
      </c>
    </row>
    <row r="24" spans="1:13" x14ac:dyDescent="0.25">
      <c r="A24" s="141"/>
      <c r="B24" s="70" t="s">
        <v>93</v>
      </c>
      <c r="C24" s="94"/>
      <c r="D24" s="95"/>
      <c r="E24" s="95"/>
      <c r="F24" s="95"/>
      <c r="G24" s="95"/>
      <c r="H24" s="95"/>
      <c r="I24" s="95"/>
      <c r="J24" s="95"/>
      <c r="K24" s="95"/>
      <c r="L24" s="96"/>
      <c r="M24" s="100" t="str">
        <f t="shared" si="0"/>
        <v>Encore 8 cellule(s) requise(s)</v>
      </c>
    </row>
    <row r="25" spans="1:13" x14ac:dyDescent="0.25">
      <c r="A25" s="142"/>
      <c r="B25" s="70" t="s">
        <v>94</v>
      </c>
      <c r="C25" s="97"/>
      <c r="D25" s="98"/>
      <c r="E25" s="98"/>
      <c r="F25" s="98"/>
      <c r="G25" s="98"/>
      <c r="H25" s="98"/>
      <c r="I25" s="98"/>
      <c r="J25" s="98"/>
      <c r="K25" s="98"/>
      <c r="L25" s="99"/>
      <c r="M25" s="100" t="str">
        <f t="shared" si="0"/>
        <v/>
      </c>
    </row>
    <row r="26" spans="1:13" x14ac:dyDescent="0.25">
      <c r="A26" s="149" t="s">
        <v>77</v>
      </c>
      <c r="B26" s="150"/>
      <c r="C26" s="150"/>
      <c r="D26" s="150"/>
      <c r="E26" s="150"/>
      <c r="F26" s="150"/>
      <c r="G26" s="150"/>
      <c r="H26" s="150"/>
      <c r="I26" s="150"/>
      <c r="J26" s="150"/>
      <c r="K26" s="150"/>
      <c r="L26" s="150"/>
      <c r="M26" s="100" t="str">
        <f t="shared" si="0"/>
        <v/>
      </c>
    </row>
    <row r="27" spans="1:13" ht="15" customHeight="1" x14ac:dyDescent="0.25">
      <c r="A27" s="141" t="s">
        <v>78</v>
      </c>
      <c r="B27" s="69" t="s">
        <v>91</v>
      </c>
      <c r="C27" s="91"/>
      <c r="D27" s="92"/>
      <c r="E27" s="92"/>
      <c r="F27" s="92"/>
      <c r="G27" s="92"/>
      <c r="H27" s="92"/>
      <c r="I27" s="92"/>
      <c r="J27" s="92"/>
      <c r="K27" s="92"/>
      <c r="L27" s="93"/>
      <c r="M27" s="100" t="str">
        <f t="shared" si="0"/>
        <v>Encore 8 cellule(s) requise(s)</v>
      </c>
    </row>
    <row r="28" spans="1:13" x14ac:dyDescent="0.25">
      <c r="A28" s="141"/>
      <c r="B28" s="70" t="s">
        <v>93</v>
      </c>
      <c r="C28" s="94"/>
      <c r="D28" s="95"/>
      <c r="E28" s="95"/>
      <c r="F28" s="95"/>
      <c r="G28" s="95"/>
      <c r="H28" s="95"/>
      <c r="I28" s="95"/>
      <c r="J28" s="95"/>
      <c r="K28" s="95"/>
      <c r="L28" s="96"/>
      <c r="M28" s="100" t="str">
        <f t="shared" si="0"/>
        <v>Encore 8 cellule(s) requise(s)</v>
      </c>
    </row>
    <row r="29" spans="1:13" x14ac:dyDescent="0.25">
      <c r="A29" s="142"/>
      <c r="B29" s="70" t="s">
        <v>94</v>
      </c>
      <c r="C29" s="94"/>
      <c r="D29" s="95"/>
      <c r="E29" s="95"/>
      <c r="F29" s="95"/>
      <c r="G29" s="95"/>
      <c r="H29" s="95"/>
      <c r="I29" s="95"/>
      <c r="J29" s="95"/>
      <c r="K29" s="95"/>
      <c r="L29" s="96"/>
      <c r="M29" s="100" t="str">
        <f t="shared" si="0"/>
        <v/>
      </c>
    </row>
    <row r="30" spans="1:13" ht="15" customHeight="1" x14ac:dyDescent="0.25">
      <c r="A30" s="140" t="s">
        <v>79</v>
      </c>
      <c r="B30" s="69" t="s">
        <v>91</v>
      </c>
      <c r="C30" s="94"/>
      <c r="D30" s="95"/>
      <c r="E30" s="95"/>
      <c r="F30" s="95"/>
      <c r="G30" s="95"/>
      <c r="H30" s="95"/>
      <c r="I30" s="95"/>
      <c r="J30" s="95"/>
      <c r="K30" s="95"/>
      <c r="L30" s="96"/>
      <c r="M30" s="100" t="str">
        <f t="shared" si="0"/>
        <v>Encore 8 cellule(s) requise(s)</v>
      </c>
    </row>
    <row r="31" spans="1:13" x14ac:dyDescent="0.25">
      <c r="A31" s="141"/>
      <c r="B31" s="70" t="s">
        <v>93</v>
      </c>
      <c r="C31" s="94"/>
      <c r="D31" s="95"/>
      <c r="E31" s="95"/>
      <c r="F31" s="95"/>
      <c r="G31" s="95"/>
      <c r="H31" s="95"/>
      <c r="I31" s="95"/>
      <c r="J31" s="95"/>
      <c r="K31" s="95"/>
      <c r="L31" s="96"/>
      <c r="M31" s="100" t="str">
        <f t="shared" si="0"/>
        <v>Encore 8 cellule(s) requise(s)</v>
      </c>
    </row>
    <row r="32" spans="1:13" x14ac:dyDescent="0.25">
      <c r="A32" s="142"/>
      <c r="B32" s="70" t="s">
        <v>94</v>
      </c>
      <c r="C32" s="97"/>
      <c r="D32" s="98"/>
      <c r="E32" s="98"/>
      <c r="F32" s="98"/>
      <c r="G32" s="98"/>
      <c r="H32" s="98"/>
      <c r="I32" s="98"/>
      <c r="J32" s="98"/>
      <c r="K32" s="98"/>
      <c r="L32" s="99"/>
      <c r="M32" s="100" t="str">
        <f t="shared" si="0"/>
        <v/>
      </c>
    </row>
    <row r="33" spans="1:13" x14ac:dyDescent="0.25">
      <c r="A33" s="149" t="s">
        <v>50</v>
      </c>
      <c r="B33" s="150"/>
      <c r="C33" s="150"/>
      <c r="D33" s="150"/>
      <c r="E33" s="150"/>
      <c r="F33" s="150"/>
      <c r="G33" s="150"/>
      <c r="H33" s="150"/>
      <c r="I33" s="150"/>
      <c r="J33" s="150"/>
      <c r="K33" s="150"/>
      <c r="L33" s="150"/>
      <c r="M33" s="100" t="str">
        <f t="shared" si="0"/>
        <v/>
      </c>
    </row>
    <row r="34" spans="1:13" ht="15" customHeight="1" x14ac:dyDescent="0.25">
      <c r="A34" s="141" t="s">
        <v>80</v>
      </c>
      <c r="B34" s="69" t="s">
        <v>91</v>
      </c>
      <c r="C34" s="56" t="s">
        <v>92</v>
      </c>
      <c r="D34" s="57" t="s">
        <v>92</v>
      </c>
      <c r="E34" s="56" t="s">
        <v>92</v>
      </c>
      <c r="F34" s="57">
        <v>0</v>
      </c>
      <c r="G34" s="56" t="s">
        <v>92</v>
      </c>
      <c r="H34" s="57">
        <v>65</v>
      </c>
      <c r="I34" s="56" t="s">
        <v>92</v>
      </c>
      <c r="J34" s="57" t="s">
        <v>92</v>
      </c>
      <c r="K34" s="56" t="s">
        <v>92</v>
      </c>
      <c r="L34" s="57" t="s">
        <v>92</v>
      </c>
      <c r="M34" s="100" t="str">
        <f t="shared" si="0"/>
        <v>Nombres attendus !</v>
      </c>
    </row>
    <row r="35" spans="1:13" x14ac:dyDescent="0.25">
      <c r="A35" s="141"/>
      <c r="B35" s="70" t="s">
        <v>93</v>
      </c>
      <c r="C35" s="61" t="s">
        <v>92</v>
      </c>
      <c r="D35" s="62" t="s">
        <v>92</v>
      </c>
      <c r="E35" s="61" t="s">
        <v>92</v>
      </c>
      <c r="F35" s="62">
        <v>92</v>
      </c>
      <c r="G35" s="61" t="s">
        <v>92</v>
      </c>
      <c r="H35" s="62">
        <v>92</v>
      </c>
      <c r="I35" s="61" t="s">
        <v>92</v>
      </c>
      <c r="J35" s="62" t="s">
        <v>92</v>
      </c>
      <c r="K35" s="61" t="s">
        <v>92</v>
      </c>
      <c r="L35" s="62" t="s">
        <v>92</v>
      </c>
      <c r="M35" s="100" t="str">
        <f t="shared" si="0"/>
        <v>Nombres attendus !</v>
      </c>
    </row>
    <row r="36" spans="1:13" x14ac:dyDescent="0.25">
      <c r="A36" s="142"/>
      <c r="B36" s="70" t="s">
        <v>94</v>
      </c>
      <c r="C36" s="101" t="str">
        <f>IF(OR(C35="",C35="N/A",C35="NC",C35="ND"),"",C34/C35)</f>
        <v/>
      </c>
      <c r="D36" s="101" t="str">
        <f t="shared" si="1"/>
        <v/>
      </c>
      <c r="E36" s="101" t="str">
        <f t="shared" si="2"/>
        <v/>
      </c>
      <c r="F36" s="101">
        <f t="shared" si="3"/>
        <v>0</v>
      </c>
      <c r="G36" s="101" t="str">
        <f t="shared" si="4"/>
        <v/>
      </c>
      <c r="H36" s="101">
        <f t="shared" si="5"/>
        <v>0.70652173913043481</v>
      </c>
      <c r="I36" s="101" t="str">
        <f t="shared" si="6"/>
        <v/>
      </c>
      <c r="J36" s="101" t="str">
        <f t="shared" si="7"/>
        <v/>
      </c>
      <c r="K36" s="101" t="str">
        <f t="shared" si="8"/>
        <v/>
      </c>
      <c r="L36" s="101" t="str">
        <f t="shared" si="9"/>
        <v/>
      </c>
      <c r="M36" s="100" t="str">
        <f t="shared" si="0"/>
        <v/>
      </c>
    </row>
    <row r="37" spans="1:13" x14ac:dyDescent="0.25">
      <c r="A37" s="71" t="s">
        <v>110</v>
      </c>
      <c r="B37" s="69" t="s">
        <v>111</v>
      </c>
      <c r="C37" s="91"/>
      <c r="D37" s="92"/>
      <c r="E37" s="92"/>
      <c r="F37" s="92"/>
      <c r="G37" s="92"/>
      <c r="H37" s="92"/>
      <c r="I37" s="92"/>
      <c r="J37" s="92"/>
      <c r="K37" s="92"/>
      <c r="L37" s="93"/>
      <c r="M37" s="100" t="str">
        <f t="shared" si="0"/>
        <v>Encore 8 cellule(s) requise(s)</v>
      </c>
    </row>
    <row r="38" spans="1:13" ht="15" customHeight="1" x14ac:dyDescent="0.25">
      <c r="A38" s="140" t="s">
        <v>82</v>
      </c>
      <c r="B38" s="69" t="s">
        <v>91</v>
      </c>
      <c r="C38" s="94"/>
      <c r="D38" s="95"/>
      <c r="E38" s="95"/>
      <c r="F38" s="95"/>
      <c r="G38" s="95"/>
      <c r="H38" s="95"/>
      <c r="I38" s="95"/>
      <c r="J38" s="95"/>
      <c r="K38" s="95"/>
      <c r="L38" s="96"/>
      <c r="M38" s="100" t="str">
        <f t="shared" si="0"/>
        <v>Encore 8 cellule(s) requise(s)</v>
      </c>
    </row>
    <row r="39" spans="1:13" x14ac:dyDescent="0.25">
      <c r="A39" s="141"/>
      <c r="B39" s="70" t="s">
        <v>93</v>
      </c>
      <c r="C39" s="94"/>
      <c r="D39" s="95"/>
      <c r="E39" s="95"/>
      <c r="F39" s="95"/>
      <c r="G39" s="95"/>
      <c r="H39" s="95"/>
      <c r="I39" s="95"/>
      <c r="J39" s="95"/>
      <c r="K39" s="95"/>
      <c r="L39" s="96"/>
      <c r="M39" s="100" t="str">
        <f t="shared" si="0"/>
        <v>Encore 8 cellule(s) requise(s)</v>
      </c>
    </row>
    <row r="40" spans="1:13" x14ac:dyDescent="0.25">
      <c r="A40" s="142"/>
      <c r="B40" s="70" t="s">
        <v>94</v>
      </c>
      <c r="C40" s="94"/>
      <c r="D40" s="95"/>
      <c r="E40" s="95"/>
      <c r="F40" s="95"/>
      <c r="G40" s="95"/>
      <c r="H40" s="95"/>
      <c r="I40" s="95"/>
      <c r="J40" s="95"/>
      <c r="K40" s="95"/>
      <c r="L40" s="96"/>
      <c r="M40" s="100" t="str">
        <f t="shared" si="0"/>
        <v/>
      </c>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Laurent HAUGEARD</cp:lastModifiedBy>
  <cp:revision>22</cp:revision>
  <dcterms:created xsi:type="dcterms:W3CDTF">2021-03-24T14:12:08Z</dcterms:created>
  <dcterms:modified xsi:type="dcterms:W3CDTF">2022-03-03T08:34:10Z</dcterms:modified>
</cp:coreProperties>
</file>